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2024\Công khai\Cong khai dư toan 2024\"/>
    </mc:Choice>
  </mc:AlternateContent>
  <bookViews>
    <workbookView xWindow="240" yWindow="135" windowWidth="20055" windowHeight="7875" tabRatio="599" firstSheet="2" activeTab="5"/>
  </bookViews>
  <sheets>
    <sheet name="biểu số 108" sheetId="22" r:id="rId1"/>
    <sheet name="biểu số 103" sheetId="25" r:id="rId2"/>
    <sheet name="biểu số 104" sheetId="2" r:id="rId3"/>
    <sheet name="biểu số 105" sheetId="3" r:id="rId4"/>
    <sheet name="biểu số 107" sheetId="5" r:id="rId5"/>
    <sheet name="biểu số 112" sheetId="24" r:id="rId6"/>
    <sheet name="biểu số 109" sheetId="7" r:id="rId7"/>
    <sheet name="biểu số 110" sheetId="8" r:id="rId8"/>
    <sheet name="biểu số 111" sheetId="9" r:id="rId9"/>
    <sheet name="biểu số 106." sheetId="21" r:id="rId10"/>
    <sheet name="Sheet2" sheetId="23" r:id="rId11"/>
  </sheets>
  <definedNames>
    <definedName name="_xlnm.Print_Titles" localSheetId="2">'biểu số 104'!$5:$6</definedName>
    <definedName name="_xlnm.Print_Titles" localSheetId="3">'biểu số 105'!$5:$6</definedName>
    <definedName name="_xlnm.Print_Titles" localSheetId="6">'biểu số 109'!$6:$7</definedName>
  </definedNames>
  <calcPr calcId="162913"/>
</workbook>
</file>

<file path=xl/calcChain.xml><?xml version="1.0" encoding="utf-8"?>
<calcChain xmlns="http://schemas.openxmlformats.org/spreadsheetml/2006/main">
  <c r="D31" i="7" l="1"/>
  <c r="C23" i="7"/>
  <c r="D21" i="7"/>
  <c r="C14" i="7"/>
  <c r="D18" i="2"/>
  <c r="E18" i="2"/>
  <c r="F18" i="2"/>
  <c r="C18" i="2"/>
  <c r="D10" i="2"/>
  <c r="E10" i="2"/>
  <c r="F10" i="2" s="1"/>
  <c r="D13" i="2"/>
  <c r="C13" i="2"/>
  <c r="C9" i="8" l="1"/>
  <c r="E12" i="8"/>
  <c r="E13" i="8"/>
  <c r="E16" i="8"/>
  <c r="E17" i="8"/>
  <c r="E18" i="8"/>
  <c r="E19" i="8"/>
  <c r="E21" i="8"/>
  <c r="E22" i="8"/>
  <c r="E23" i="8"/>
  <c r="E24" i="8"/>
  <c r="E25" i="8"/>
  <c r="E11" i="8"/>
  <c r="C12" i="24"/>
  <c r="C13" i="24"/>
  <c r="C14" i="24"/>
  <c r="C15" i="24"/>
  <c r="C11" i="24"/>
  <c r="C12" i="5"/>
  <c r="C13" i="5"/>
  <c r="C14" i="5"/>
  <c r="C15" i="5"/>
  <c r="C11" i="5"/>
  <c r="H12" i="3"/>
  <c r="H13" i="3"/>
  <c r="H14" i="3"/>
  <c r="H15" i="3"/>
  <c r="H16" i="3"/>
  <c r="H17" i="3"/>
  <c r="H19" i="3"/>
  <c r="H20" i="3"/>
  <c r="F12" i="3"/>
  <c r="F13" i="3"/>
  <c r="F14" i="3"/>
  <c r="F15" i="3"/>
  <c r="F16" i="3"/>
  <c r="F17" i="3"/>
  <c r="F19" i="3"/>
  <c r="F20" i="3"/>
  <c r="F21" i="3"/>
  <c r="H21" i="3" s="1"/>
  <c r="F23" i="3"/>
  <c r="H23" i="3" s="1"/>
  <c r="F24" i="3"/>
  <c r="H24" i="3" s="1"/>
  <c r="E11" i="3"/>
  <c r="F11" i="3" s="1"/>
  <c r="H11" i="3" s="1"/>
  <c r="E12" i="3"/>
  <c r="E13" i="3"/>
  <c r="E14" i="3"/>
  <c r="E15" i="3"/>
  <c r="E16" i="3"/>
  <c r="E17" i="3"/>
  <c r="E18" i="3"/>
  <c r="F18" i="3" s="1"/>
  <c r="H18" i="3" s="1"/>
  <c r="E19" i="3"/>
  <c r="E20" i="3"/>
  <c r="E21" i="3"/>
  <c r="E22" i="3"/>
  <c r="F22" i="3" s="1"/>
  <c r="H22" i="3" s="1"/>
  <c r="E23" i="3"/>
  <c r="E24" i="3"/>
  <c r="E25" i="3"/>
  <c r="F25" i="3" s="1"/>
  <c r="H25" i="3" s="1"/>
  <c r="E10" i="3"/>
  <c r="F10" i="3" s="1"/>
  <c r="H10" i="3" s="1"/>
  <c r="C8" i="3"/>
  <c r="D8" i="3"/>
  <c r="G8" i="3"/>
  <c r="D28" i="2"/>
  <c r="E28" i="2"/>
  <c r="F28" i="2"/>
  <c r="D17" i="2"/>
  <c r="E17" i="2"/>
  <c r="F17" i="2"/>
  <c r="C17" i="2"/>
  <c r="C28" i="2"/>
  <c r="D11" i="7" l="1"/>
  <c r="E14" i="5"/>
  <c r="F14" i="5" s="1"/>
  <c r="E13" i="5"/>
  <c r="F13" i="5" s="1"/>
  <c r="E12" i="5"/>
  <c r="F12" i="5" s="1"/>
  <c r="E11" i="5"/>
  <c r="F11" i="5" s="1"/>
  <c r="E15" i="5"/>
  <c r="F15" i="5" s="1"/>
  <c r="N23" i="3"/>
  <c r="E14" i="24"/>
  <c r="F14" i="24" s="1"/>
  <c r="B10" i="24"/>
  <c r="E12" i="24"/>
  <c r="E13" i="24"/>
  <c r="E11" i="24"/>
  <c r="E15" i="24"/>
  <c r="H8" i="3" l="1"/>
  <c r="F8" i="3"/>
  <c r="B12" i="25"/>
  <c r="B7" i="25" s="1"/>
  <c r="D7" i="25"/>
  <c r="F15" i="24"/>
  <c r="F13" i="24"/>
  <c r="F12" i="24"/>
  <c r="F11" i="24"/>
  <c r="E10" i="24"/>
  <c r="E9" i="24" s="1"/>
  <c r="B9" i="24"/>
  <c r="B12" i="22"/>
  <c r="D7" i="22"/>
  <c r="B7" i="22"/>
  <c r="C24" i="7"/>
  <c r="D20" i="7"/>
  <c r="F9" i="2"/>
  <c r="D9" i="2" s="1"/>
  <c r="C9" i="2" s="1"/>
  <c r="C8" i="2" s="1"/>
  <c r="E9" i="8"/>
  <c r="C20" i="7" l="1"/>
  <c r="D19" i="7"/>
  <c r="C10" i="24"/>
  <c r="C9" i="24" s="1"/>
  <c r="F10" i="24"/>
  <c r="F9" i="24" s="1"/>
  <c r="H18" i="2"/>
  <c r="G18" i="2"/>
  <c r="D10" i="7" l="1"/>
  <c r="F8" i="2" l="1"/>
  <c r="E9" i="2"/>
  <c r="L11" i="3"/>
  <c r="I11" i="3" s="1"/>
  <c r="L10" i="3"/>
  <c r="H10" i="2" l="1"/>
  <c r="E13" i="2"/>
  <c r="H13" i="2"/>
  <c r="H29" i="2"/>
  <c r="H22" i="2"/>
  <c r="F10" i="5"/>
  <c r="F9" i="5" s="1"/>
  <c r="C19" i="7"/>
  <c r="D30" i="7"/>
  <c r="C30" i="7" s="1"/>
  <c r="I10" i="3" l="1"/>
  <c r="C10" i="7"/>
  <c r="D9" i="7"/>
  <c r="C9" i="7" s="1"/>
  <c r="C10" i="5"/>
  <c r="C9" i="5" s="1"/>
  <c r="G29" i="2"/>
  <c r="G22" i="2"/>
  <c r="G13" i="2"/>
  <c r="G10" i="2"/>
  <c r="E10" i="5"/>
  <c r="E9" i="5" s="1"/>
  <c r="B10" i="5" l="1"/>
  <c r="B9" i="5" s="1"/>
  <c r="H17" i="2"/>
  <c r="H9" i="2"/>
  <c r="H28" i="2"/>
  <c r="E8" i="2"/>
  <c r="D8" i="2"/>
  <c r="G28" i="2" l="1"/>
  <c r="G9" i="2"/>
  <c r="G8" i="2"/>
  <c r="G17" i="2"/>
  <c r="H8" i="2"/>
  <c r="L21" i="3"/>
  <c r="I21" i="3" s="1"/>
  <c r="L24" i="3"/>
  <c r="I24" i="3" s="1"/>
  <c r="L18" i="3"/>
  <c r="I18" i="3" s="1"/>
  <c r="L23" i="3"/>
  <c r="I23" i="3" s="1"/>
  <c r="L25" i="3"/>
  <c r="I25" i="3" s="1"/>
  <c r="L16" i="3"/>
  <c r="I16" i="3" s="1"/>
  <c r="L15" i="3"/>
  <c r="I15" i="3" s="1"/>
  <c r="L12" i="3"/>
  <c r="I12" i="3" s="1"/>
  <c r="L17" i="3"/>
  <c r="I17" i="3" s="1"/>
  <c r="E8" i="3"/>
  <c r="L8" i="3" s="1"/>
  <c r="L19" i="3"/>
  <c r="I19" i="3" s="1"/>
  <c r="L22" i="3"/>
  <c r="I22" i="3" s="1"/>
  <c r="I8" i="3" l="1"/>
</calcChain>
</file>

<file path=xl/sharedStrings.xml><?xml version="1.0" encoding="utf-8"?>
<sst xmlns="http://schemas.openxmlformats.org/spreadsheetml/2006/main" count="303" uniqueCount="137">
  <si>
    <t>Biểu số 103/CK TC-NSNN</t>
  </si>
  <si>
    <t>(Dự toán trình Hội đồng nhân dân)</t>
  </si>
  <si>
    <t>NỘI DUNG</t>
  </si>
  <si>
    <t>DỰ TOÁN</t>
  </si>
  <si>
    <t>NỘI DUNG CHI</t>
  </si>
  <si>
    <t>TỔNG SỐ THU</t>
  </si>
  <si>
    <t>TỔNG SỐ CHI</t>
  </si>
  <si>
    <t>I. Các khoản thu xã hưởng 100%</t>
  </si>
  <si>
    <t>II. Chi thường xuyên</t>
  </si>
  <si>
    <t xml:space="preserve">III. Thu bổ sung </t>
  </si>
  <si>
    <t>III. Dự phòng</t>
  </si>
  <si>
    <t>- Bổ sung cân đối</t>
  </si>
  <si>
    <t>- Bổ sung có mục tiêu</t>
  </si>
  <si>
    <t xml:space="preserve">IV. Thu chuyển nguồn </t>
  </si>
  <si>
    <t>Biểu số 104/CK TC-NSNN</t>
  </si>
  <si>
    <t>STT</t>
  </si>
  <si>
    <t>SO SÁNH (%)</t>
  </si>
  <si>
    <t>THU NSNN</t>
  </si>
  <si>
    <t>THU NSX</t>
  </si>
  <si>
    <t>A</t>
  </si>
  <si>
    <t>B</t>
  </si>
  <si>
    <t>5=3/1</t>
  </si>
  <si>
    <t>6=4/2</t>
  </si>
  <si>
    <t>TỔNG THU</t>
  </si>
  <si>
    <t>I</t>
  </si>
  <si>
    <t xml:space="preserve">Các khoản thu 100% </t>
  </si>
  <si>
    <t>Phí, lệ phí</t>
  </si>
  <si>
    <t>Thu phạt, tịch thu khác theo quy định</t>
  </si>
  <si>
    <t>Đóng góp tự nguyện của các tổ chức, cá nhân</t>
  </si>
  <si>
    <t>II</t>
  </si>
  <si>
    <t>Các khoản thu phân chia theo tỷ lệ phần trăm (%)</t>
  </si>
  <si>
    <t>- Lệ phí trước bạ nhà, đất</t>
  </si>
  <si>
    <t>-</t>
  </si>
  <si>
    <t>IV</t>
  </si>
  <si>
    <t>Thu chuyển nguồn</t>
  </si>
  <si>
    <t>Thu bổ sung từ ngân sách cấp trên</t>
  </si>
  <si>
    <t>- Thu bổ sung cân đối</t>
  </si>
  <si>
    <t>- Thu bổ sung có mục tiêu</t>
  </si>
  <si>
    <t>Biểu số 105/CK TC-NSNN</t>
  </si>
  <si>
    <t>TỔNG SỐ</t>
  </si>
  <si>
    <t>ĐẦU TƯ PHÁT TRIỂN</t>
  </si>
  <si>
    <t>THƯỜNG XUYÊN</t>
  </si>
  <si>
    <t>7=4/1</t>
  </si>
  <si>
    <t>8=5/2</t>
  </si>
  <si>
    <t>9=6/3</t>
  </si>
  <si>
    <t>TỔNG CHI</t>
  </si>
  <si>
    <t xml:space="preserve">Trong đó </t>
  </si>
  <si>
    <t>Chi văn hóa, thông tin</t>
  </si>
  <si>
    <t>Chi phát thanh, truyền thanh</t>
  </si>
  <si>
    <t>Chi thể dục thể thao</t>
  </si>
  <si>
    <t>Chi bảo vệ môi trường</t>
  </si>
  <si>
    <t>Chi các hoạt động kinh tế</t>
  </si>
  <si>
    <t xml:space="preserve">Chi hoạt động của cơ quan quản lý Nhà nước, Đảng, đoàn thể </t>
  </si>
  <si>
    <t>Chi khác</t>
  </si>
  <si>
    <t>Dự phòng ngân sách</t>
  </si>
  <si>
    <t>Biểu số 106/CK TC-NSNN</t>
  </si>
  <si>
    <t>Tên công trình</t>
  </si>
  <si>
    <t>Thời gian khởi công - hoàn thành</t>
  </si>
  <si>
    <t>Tổng dự toán được duyệt</t>
  </si>
  <si>
    <t>Giá trị thực hiện đến 31/12…</t>
  </si>
  <si>
    <t>Giá trị đã thanh toán đến 31/12/…</t>
  </si>
  <si>
    <t>Tổng số</t>
  </si>
  <si>
    <t>Trong đó thanh toán khối lượng năm trước</t>
  </si>
  <si>
    <t>Chia theo nguồn vốn</t>
  </si>
  <si>
    <t>Trong đó nguồn đóng góp của dân</t>
  </si>
  <si>
    <t>Nguồn cân đối ngân sách</t>
  </si>
  <si>
    <t>Nguồn đóng góp</t>
  </si>
  <si>
    <t>1. Công trình chuyển tiếp</t>
  </si>
  <si>
    <t>Trong đó: hoàn thành trong năm</t>
  </si>
  <si>
    <t>2. Công trình khởi công mới</t>
  </si>
  <si>
    <t>Biểu số 107/CK TC-NSNN</t>
  </si>
  <si>
    <t>(năm hiện hành)</t>
  </si>
  <si>
    <t>THU</t>
  </si>
  <si>
    <t>CHI</t>
  </si>
  <si>
    <t>CHÊNH LỆCH (+) (-)</t>
  </si>
  <si>
    <t>Biểu số 108/CK TC-NSNN</t>
  </si>
  <si>
    <t>(Dự toán đã được Hội đồng nhân dân quyết định)</t>
  </si>
  <si>
    <t>Biểu số 109/CK TC-NSNN</t>
  </si>
  <si>
    <t>Biểu số 110/CK TC-NSNN</t>
  </si>
  <si>
    <t>Biểu số 111/CK TC-NSNN</t>
  </si>
  <si>
    <t>Biểu số 112/CK TC-NSNN</t>
  </si>
  <si>
    <t>Đơn vị: đồng</t>
  </si>
  <si>
    <t>Đơn vị:  đồng</t>
  </si>
  <si>
    <t>Thuế GTGT - TNCN ( xây dựng, DV bơm nước )</t>
  </si>
  <si>
    <t>Khoản thu phân chia theo tỷ lệ phần trăm (%)</t>
  </si>
  <si>
    <t>Chi giáo dục, đào tạo</t>
  </si>
  <si>
    <t xml:space="preserve">Chi cho các hội </t>
  </si>
  <si>
    <t>Chi sự nghiệp xã hội</t>
  </si>
  <si>
    <t>Chi khác QLHC</t>
  </si>
  <si>
    <t>Chi cho DQTV</t>
  </si>
  <si>
    <t>Chi về ANTT</t>
  </si>
  <si>
    <t>Quỹ đền ơn đáp nghĩa</t>
  </si>
  <si>
    <t>Quỹ thiết chế văn hóa</t>
  </si>
  <si>
    <t>Quỹ khuyến học</t>
  </si>
  <si>
    <t>Quỹ người nghèo</t>
  </si>
  <si>
    <t>UBND XÃ
 MỸ PHÚ ĐÔNG</t>
  </si>
  <si>
    <t>UBND XÃ 
MỸ PHÚ ĐÔNG</t>
  </si>
  <si>
    <t>UBND XÃ
MỸ PHÚ ĐÔNG</t>
  </si>
  <si>
    <t>III</t>
  </si>
  <si>
    <t>Chi cho các hội</t>
  </si>
  <si>
    <t>II. Các khoản thu phân chia theo tỷ lệ</t>
  </si>
  <si>
    <t>I. Chi đầu tư phát triển</t>
  </si>
  <si>
    <t>Thu từ quỹ đất công ích và thu hoa lợi công sản khác</t>
  </si>
  <si>
    <t>Thu từ hoạt động kinh tế và sự nghiệp</t>
  </si>
  <si>
    <t>Thu từ tài sản được xác lập quyền sở hữu của nhà nước theo quy định</t>
  </si>
  <si>
    <t>Đóng góp của nhân dân theo quy định</t>
  </si>
  <si>
    <t>Thuế sử dụng đất phi nông nghiệp</t>
  </si>
  <si>
    <t>Thuế sử dụng đất nông nghiệp thu từ hộ gia đình</t>
  </si>
  <si>
    <t>Lệ phí môn bài thu từ cá nhân, hộ kinh doanh</t>
  </si>
  <si>
    <t>Các khoản thu phân chia</t>
  </si>
  <si>
    <t>Các khoản thu phân chia khác do cấp tỉnh quy định</t>
  </si>
  <si>
    <t>Thu viện trợ không hoàn lại trực tiếp cho xã ( nếu có)</t>
  </si>
  <si>
    <t>Thu kết dư ngân sách năm trước</t>
  </si>
  <si>
    <t>V</t>
  </si>
  <si>
    <t>VI</t>
  </si>
  <si>
    <t>Chi ứng dụng, chuyển giao công nghệ</t>
  </si>
  <si>
    <t>Chi y tế</t>
  </si>
  <si>
    <t xml:space="preserve">Các quỹ tài chính nhà nước ngoài ngân sách </t>
  </si>
  <si>
    <t>Thu từ quỹ đất công ích, hoa lợi công sản khác</t>
  </si>
  <si>
    <t>Thu khác</t>
  </si>
  <si>
    <t>Lệ phí trước bạ nhà, đất</t>
  </si>
  <si>
    <t>Thu viện trợ không hoàn lại trực tiếp cho xã</t>
  </si>
  <si>
    <t>Dự toán năm 2019</t>
  </si>
  <si>
    <t>DỰ TOÁN NĂM 2023</t>
  </si>
  <si>
    <t>Quỹ xây dựng NTM (đèn led)</t>
  </si>
  <si>
    <t>CÂN ĐỐI NGÂN SÁCH XÃ MỸ PHÚ ĐÔNG NĂM 2024</t>
  </si>
  <si>
    <t>DỰ TOÁN THU NGÂN SÁCH XÃ MỸ PHÚ ĐÔNG NĂM 2024</t>
  </si>
  <si>
    <r>
      <t xml:space="preserve">ƯỚC THỰC HIỆN NĂM 2024 </t>
    </r>
    <r>
      <rPr>
        <sz val="12"/>
        <rFont val="Times New Roman"/>
        <family val="1"/>
      </rPr>
      <t>(năm hiện hành)</t>
    </r>
  </si>
  <si>
    <t>DỰ TOÁN NĂM 2024</t>
  </si>
  <si>
    <t>DỰ TOÁN CHI NGÂN SÁCH XÃ MỸ PHÚ ĐÔNG NĂM 2024</t>
  </si>
  <si>
    <r>
      <t xml:space="preserve">DỰ TOÁN NĂM 2024 </t>
    </r>
    <r>
      <rPr>
        <sz val="12"/>
        <rFont val="Times New Roman"/>
        <family val="1"/>
      </rPr>
      <t>(năm hiện hành)</t>
    </r>
  </si>
  <si>
    <t>KẾ HOẠCH THU, CHI CÁC HOẠT ĐỘNG TÀI CHÍNH KHÁC NĂM 2024</t>
  </si>
  <si>
    <t>ƯỚC THỰC HIỆN NĂM 2024</t>
  </si>
  <si>
    <t>KẾ HOẠCH NĂM 2024</t>
  </si>
  <si>
    <t>Chi sự nghiệp môi trường</t>
  </si>
  <si>
    <t>DỰ TOÁN CHI ĐẦU TƯ PHÁT TRIỂN  NĂM 2024</t>
  </si>
  <si>
    <t>Dự toán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</si>
</sst>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64" fontId="6" fillId="0" borderId="0" xfId="1" applyNumberFormat="1" applyFont="1" applyBorder="1"/>
    <xf numFmtId="164" fontId="7" fillId="0" borderId="0" xfId="1" applyNumberFormat="1" applyFont="1" applyBorder="1"/>
    <xf numFmtId="0" fontId="10" fillId="0" borderId="0" xfId="0" applyFont="1" applyBorder="1" applyAlignment="1">
      <alignment horizontal="center" vertical="center" wrapText="1"/>
    </xf>
    <xf numFmtId="0" fontId="15" fillId="0" borderId="0" xfId="0" applyFont="1"/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/>
    <xf numFmtId="0" fontId="7" fillId="0" borderId="0" xfId="0" applyFont="1" applyFill="1" applyBorder="1" applyAlignment="1">
      <alignment vertical="center" wrapText="1"/>
    </xf>
    <xf numFmtId="3" fontId="15" fillId="0" borderId="0" xfId="0" applyNumberFormat="1" applyFont="1"/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5" xfId="1" applyNumberFormat="1" applyFont="1" applyBorder="1"/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16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9" fontId="13" fillId="2" borderId="7" xfId="2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9" fontId="13" fillId="2" borderId="10" xfId="2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9" fontId="7" fillId="2" borderId="11" xfId="2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 wrapText="1"/>
    </xf>
    <xf numFmtId="3" fontId="13" fillId="2" borderId="11" xfId="0" applyNumberFormat="1" applyFont="1" applyFill="1" applyBorder="1" applyAlignment="1">
      <alignment horizontal="center" vertical="center" wrapText="1"/>
    </xf>
    <xf numFmtId="9" fontId="13" fillId="2" borderId="11" xfId="2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9" fontId="7" fillId="2" borderId="12" xfId="2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9" fontId="13" fillId="0" borderId="10" xfId="2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9" fontId="7" fillId="0" borderId="11" xfId="2" applyFont="1" applyBorder="1" applyAlignment="1">
      <alignment horizontal="center" vertical="center" wrapText="1"/>
    </xf>
    <xf numFmtId="9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9" fontId="7" fillId="0" borderId="12" xfId="2" applyFont="1" applyBorder="1" applyAlignment="1">
      <alignment horizontal="center" vertical="center" wrapText="1"/>
    </xf>
    <xf numFmtId="164" fontId="0" fillId="0" borderId="0" xfId="1" applyNumberFormat="1" applyFont="1"/>
    <xf numFmtId="0" fontId="7" fillId="0" borderId="2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3" fontId="13" fillId="0" borderId="7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3" fontId="7" fillId="0" borderId="13" xfId="0" applyNumberFormat="1" applyFont="1" applyBorder="1" applyAlignment="1">
      <alignment vertical="center" wrapText="1"/>
    </xf>
    <xf numFmtId="3" fontId="0" fillId="0" borderId="0" xfId="0" applyNumberFormat="1"/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3" fillId="2" borderId="7" xfId="0" applyFont="1" applyFill="1" applyBorder="1" applyAlignment="1">
      <alignment horizontal="center" vertical="center" wrapText="1"/>
    </xf>
    <xf numFmtId="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9" fontId="7" fillId="0" borderId="11" xfId="2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9" fontId="13" fillId="0" borderId="10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28575</xdr:rowOff>
    </xdr:from>
    <xdr:to>
      <xdr:col>0</xdr:col>
      <xdr:colOff>1219200</xdr:colOff>
      <xdr:row>1</xdr:row>
      <xdr:rowOff>30163</xdr:rowOff>
    </xdr:to>
    <xdr:cxnSp macro="">
      <xdr:nvCxnSpPr>
        <xdr:cNvPr id="3" name="Straight Connector 2"/>
        <xdr:cNvCxnSpPr/>
      </xdr:nvCxnSpPr>
      <xdr:spPr>
        <a:xfrm>
          <a:off x="542925" y="419100"/>
          <a:ext cx="676275" cy="1588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0</xdr:rowOff>
    </xdr:from>
    <xdr:to>
      <xdr:col>0</xdr:col>
      <xdr:colOff>1238250</xdr:colOff>
      <xdr:row>1</xdr:row>
      <xdr:rowOff>1588</xdr:rowOff>
    </xdr:to>
    <xdr:cxnSp macro="">
      <xdr:nvCxnSpPr>
        <xdr:cNvPr id="3" name="Straight Connector 2"/>
        <xdr:cNvCxnSpPr/>
      </xdr:nvCxnSpPr>
      <xdr:spPr>
        <a:xfrm>
          <a:off x="561975" y="390525"/>
          <a:ext cx="676275" cy="1588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378618</xdr:colOff>
      <xdr:row>1</xdr:row>
      <xdr:rowOff>9525</xdr:rowOff>
    </xdr:from>
    <xdr:to>
      <xdr:col>1</xdr:col>
      <xdr:colOff>1054893</xdr:colOff>
      <xdr:row>1</xdr:row>
      <xdr:rowOff>11113</xdr:rowOff>
    </xdr:to>
    <xdr:cxnSp macro="">
      <xdr:nvCxnSpPr>
        <xdr:cNvPr id="3" name="Straight Connector 2"/>
        <xdr:cNvCxnSpPr/>
      </xdr:nvCxnSpPr>
      <xdr:spPr>
        <a:xfrm>
          <a:off x="902493" y="473869"/>
          <a:ext cx="676275" cy="1588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428625</xdr:rowOff>
    </xdr:from>
    <xdr:to>
      <xdr:col>1</xdr:col>
      <xdr:colOff>1162050</xdr:colOff>
      <xdr:row>0</xdr:row>
      <xdr:rowOff>430213</xdr:rowOff>
    </xdr:to>
    <xdr:cxnSp macro="">
      <xdr:nvCxnSpPr>
        <xdr:cNvPr id="5" name="Straight Connector 4"/>
        <xdr:cNvCxnSpPr/>
      </xdr:nvCxnSpPr>
      <xdr:spPr>
        <a:xfrm>
          <a:off x="1181100" y="428625"/>
          <a:ext cx="590550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8"/>
  <sheetViews>
    <sheetView workbookViewId="0">
      <selection activeCell="D10" sqref="D10:D12"/>
    </sheetView>
  </sheetViews>
  <sheetFormatPr defaultRowHeight="15.75" x14ac:dyDescent="0.25"/>
  <cols>
    <col min="1" max="1" width="27.85546875" style="12" customWidth="1"/>
    <col min="2" max="2" width="19.42578125" style="12" customWidth="1"/>
    <col min="3" max="3" width="27.42578125" style="12" customWidth="1"/>
    <col min="4" max="4" width="18.28515625" style="12" customWidth="1"/>
    <col min="5" max="16384" width="9.140625" style="12"/>
  </cols>
  <sheetData>
    <row r="1" spans="1:4" ht="30.75" customHeight="1" x14ac:dyDescent="0.25">
      <c r="A1" s="23" t="s">
        <v>96</v>
      </c>
      <c r="B1" s="111" t="s">
        <v>75</v>
      </c>
      <c r="C1" s="111"/>
      <c r="D1" s="111"/>
    </row>
    <row r="2" spans="1:4" x14ac:dyDescent="0.25">
      <c r="A2" s="17"/>
    </row>
    <row r="3" spans="1:4" ht="18" customHeight="1" x14ac:dyDescent="0.25">
      <c r="A3" s="112" t="s">
        <v>125</v>
      </c>
      <c r="B3" s="112"/>
      <c r="C3" s="112"/>
      <c r="D3" s="112"/>
    </row>
    <row r="4" spans="1:4" x14ac:dyDescent="0.25">
      <c r="A4" s="113" t="s">
        <v>1</v>
      </c>
      <c r="B4" s="113"/>
      <c r="C4" s="113"/>
      <c r="D4" s="113"/>
    </row>
    <row r="5" spans="1:4" x14ac:dyDescent="0.25">
      <c r="A5" s="114" t="s">
        <v>81</v>
      </c>
      <c r="B5" s="114"/>
      <c r="C5" s="114"/>
      <c r="D5" s="114"/>
    </row>
    <row r="6" spans="1:4" x14ac:dyDescent="0.25">
      <c r="A6" s="62" t="s">
        <v>2</v>
      </c>
      <c r="B6" s="62" t="s">
        <v>3</v>
      </c>
      <c r="C6" s="62" t="s">
        <v>4</v>
      </c>
      <c r="D6" s="62" t="s">
        <v>3</v>
      </c>
    </row>
    <row r="7" spans="1:4" x14ac:dyDescent="0.25">
      <c r="A7" s="62" t="s">
        <v>5</v>
      </c>
      <c r="B7" s="64">
        <f>B8+B10+B12+B15</f>
        <v>7103744000</v>
      </c>
      <c r="C7" s="62" t="s">
        <v>6</v>
      </c>
      <c r="D7" s="97">
        <f>SUM(D8:D13)</f>
        <v>7103744000</v>
      </c>
    </row>
    <row r="8" spans="1:4" ht="36" customHeight="1" x14ac:dyDescent="0.25">
      <c r="A8" s="115" t="s">
        <v>7</v>
      </c>
      <c r="B8" s="117">
        <v>111000000</v>
      </c>
      <c r="C8" s="115" t="s">
        <v>101</v>
      </c>
      <c r="D8" s="117"/>
    </row>
    <row r="9" spans="1:4" ht="0.75" hidden="1" customHeight="1" x14ac:dyDescent="0.25">
      <c r="A9" s="116"/>
      <c r="B9" s="116"/>
      <c r="C9" s="116"/>
      <c r="D9" s="116"/>
    </row>
    <row r="10" spans="1:4" ht="35.25" customHeight="1" x14ac:dyDescent="0.25">
      <c r="A10" s="116" t="s">
        <v>100</v>
      </c>
      <c r="B10" s="118">
        <v>147000000</v>
      </c>
      <c r="C10" s="116" t="s">
        <v>8</v>
      </c>
      <c r="D10" s="118">
        <v>6967744000</v>
      </c>
    </row>
    <row r="11" spans="1:4" hidden="1" x14ac:dyDescent="0.25">
      <c r="A11" s="116"/>
      <c r="B11" s="116"/>
      <c r="C11" s="116"/>
      <c r="D11" s="116"/>
    </row>
    <row r="12" spans="1:4" ht="24.75" customHeight="1" x14ac:dyDescent="0.25">
      <c r="A12" s="70" t="s">
        <v>9</v>
      </c>
      <c r="B12" s="98">
        <f>B13+B14</f>
        <v>6845744000</v>
      </c>
      <c r="C12" s="70" t="s">
        <v>10</v>
      </c>
      <c r="D12" s="98">
        <v>136000000</v>
      </c>
    </row>
    <row r="13" spans="1:4" ht="34.5" customHeight="1" x14ac:dyDescent="0.25">
      <c r="A13" s="108" t="s">
        <v>11</v>
      </c>
      <c r="B13" s="109">
        <v>6845744000</v>
      </c>
      <c r="C13" s="108"/>
      <c r="D13" s="109"/>
    </row>
    <row r="14" spans="1:4" ht="22.5" hidden="1" customHeight="1" x14ac:dyDescent="0.25">
      <c r="A14" s="106" t="s">
        <v>12</v>
      </c>
      <c r="B14" s="107"/>
      <c r="C14" s="106"/>
      <c r="D14" s="106"/>
    </row>
    <row r="15" spans="1:4" ht="22.5" hidden="1" customHeight="1" x14ac:dyDescent="0.25">
      <c r="A15" s="116" t="s">
        <v>13</v>
      </c>
      <c r="B15" s="118"/>
      <c r="C15" s="116"/>
      <c r="D15" s="116"/>
    </row>
    <row r="16" spans="1:4" ht="9.75" hidden="1" customHeight="1" x14ac:dyDescent="0.25">
      <c r="A16" s="119"/>
      <c r="B16" s="119"/>
      <c r="C16" s="119"/>
      <c r="D16" s="119"/>
    </row>
    <row r="17" spans="1:2" x14ac:dyDescent="0.25">
      <c r="A17" s="18"/>
      <c r="B17" s="19"/>
    </row>
    <row r="18" spans="1:2" x14ac:dyDescent="0.25">
      <c r="B18" s="19"/>
    </row>
  </sheetData>
  <mergeCells count="16">
    <mergeCell ref="A10:A11"/>
    <mergeCell ref="B10:B11"/>
    <mergeCell ref="C10:C11"/>
    <mergeCell ref="D10:D11"/>
    <mergeCell ref="A15:A16"/>
    <mergeCell ref="B15:B16"/>
    <mergeCell ref="C15:C16"/>
    <mergeCell ref="D15:D16"/>
    <mergeCell ref="B1:D1"/>
    <mergeCell ref="A3:D3"/>
    <mergeCell ref="A4:D4"/>
    <mergeCell ref="A5:D5"/>
    <mergeCell ref="A8:A9"/>
    <mergeCell ref="B8:B9"/>
    <mergeCell ref="C8:C9"/>
    <mergeCell ref="D8:D9"/>
  </mergeCells>
  <pageMargins left="0.5" right="0" top="1.5" bottom="0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9"/>
  <sheetViews>
    <sheetView workbookViewId="0">
      <selection activeCell="B23" sqref="B23"/>
    </sheetView>
  </sheetViews>
  <sheetFormatPr defaultRowHeight="15.75" x14ac:dyDescent="0.25"/>
  <cols>
    <col min="1" max="1" width="27.85546875" style="12" customWidth="1"/>
    <col min="2" max="2" width="19.42578125" style="12" customWidth="1"/>
    <col min="3" max="3" width="27.42578125" style="12" customWidth="1"/>
    <col min="4" max="4" width="18.28515625" style="12" customWidth="1"/>
    <col min="5" max="16384" width="9.140625" style="12"/>
  </cols>
  <sheetData>
    <row r="1" spans="1:4" ht="30.75" customHeight="1" x14ac:dyDescent="0.25">
      <c r="A1" s="25" t="s">
        <v>96</v>
      </c>
      <c r="B1" s="111" t="s">
        <v>0</v>
      </c>
      <c r="C1" s="111"/>
      <c r="D1" s="111"/>
    </row>
    <row r="2" spans="1:4" x14ac:dyDescent="0.25">
      <c r="A2" s="17"/>
    </row>
    <row r="3" spans="1:4" ht="18" customHeight="1" x14ac:dyDescent="0.25">
      <c r="A3" s="112" t="s">
        <v>125</v>
      </c>
      <c r="B3" s="112"/>
      <c r="C3" s="112"/>
      <c r="D3" s="112"/>
    </row>
    <row r="4" spans="1:4" x14ac:dyDescent="0.25">
      <c r="A4" s="113" t="s">
        <v>1</v>
      </c>
      <c r="B4" s="113"/>
      <c r="C4" s="113"/>
      <c r="D4" s="113"/>
    </row>
    <row r="5" spans="1:4" x14ac:dyDescent="0.25">
      <c r="A5" s="114" t="s">
        <v>81</v>
      </c>
      <c r="B5" s="114"/>
      <c r="C5" s="114"/>
      <c r="D5" s="114"/>
    </row>
    <row r="6" spans="1:4" x14ac:dyDescent="0.25">
      <c r="A6" s="62" t="s">
        <v>2</v>
      </c>
      <c r="B6" s="62" t="s">
        <v>3</v>
      </c>
      <c r="C6" s="62" t="s">
        <v>4</v>
      </c>
      <c r="D6" s="62" t="s">
        <v>3</v>
      </c>
    </row>
    <row r="7" spans="1:4" x14ac:dyDescent="0.25">
      <c r="A7" s="62" t="s">
        <v>5</v>
      </c>
      <c r="B7" s="64">
        <f>B8+B10+B12+B15</f>
        <v>7103744000</v>
      </c>
      <c r="C7" s="62" t="s">
        <v>6</v>
      </c>
      <c r="D7" s="97">
        <f>SUM(D8:D13)</f>
        <v>7103744000</v>
      </c>
    </row>
    <row r="8" spans="1:4" ht="36" customHeight="1" x14ac:dyDescent="0.25">
      <c r="A8" s="115" t="s">
        <v>7</v>
      </c>
      <c r="B8" s="117">
        <v>111000000</v>
      </c>
      <c r="C8" s="115" t="s">
        <v>101</v>
      </c>
      <c r="D8" s="117"/>
    </row>
    <row r="9" spans="1:4" ht="0.75" hidden="1" customHeight="1" x14ac:dyDescent="0.25">
      <c r="A9" s="116"/>
      <c r="B9" s="116"/>
      <c r="C9" s="116"/>
      <c r="D9" s="116"/>
    </row>
    <row r="10" spans="1:4" ht="35.25" customHeight="1" x14ac:dyDescent="0.25">
      <c r="A10" s="116" t="s">
        <v>100</v>
      </c>
      <c r="B10" s="118">
        <v>147000000</v>
      </c>
      <c r="C10" s="116" t="s">
        <v>8</v>
      </c>
      <c r="D10" s="118">
        <v>6967744000</v>
      </c>
    </row>
    <row r="11" spans="1:4" ht="15.75" hidden="1" customHeight="1" x14ac:dyDescent="0.25">
      <c r="A11" s="116"/>
      <c r="B11" s="116"/>
      <c r="C11" s="116"/>
      <c r="D11" s="116"/>
    </row>
    <row r="12" spans="1:4" ht="24.75" customHeight="1" x14ac:dyDescent="0.25">
      <c r="A12" s="70" t="s">
        <v>9</v>
      </c>
      <c r="B12" s="98">
        <f>B13+B14</f>
        <v>6845744000</v>
      </c>
      <c r="C12" s="70" t="s">
        <v>10</v>
      </c>
      <c r="D12" s="102">
        <v>136000000</v>
      </c>
    </row>
    <row r="13" spans="1:4" ht="34.5" customHeight="1" x14ac:dyDescent="0.25">
      <c r="A13" s="108" t="s">
        <v>11</v>
      </c>
      <c r="B13" s="109">
        <v>6845744000</v>
      </c>
      <c r="C13" s="108"/>
      <c r="D13" s="109"/>
    </row>
    <row r="14" spans="1:4" ht="22.5" hidden="1" customHeight="1" x14ac:dyDescent="0.25">
      <c r="A14" s="106" t="s">
        <v>12</v>
      </c>
      <c r="B14" s="107"/>
      <c r="C14" s="106"/>
      <c r="D14" s="106"/>
    </row>
    <row r="15" spans="1:4" ht="22.5" hidden="1" customHeight="1" x14ac:dyDescent="0.25">
      <c r="A15" s="116" t="s">
        <v>13</v>
      </c>
      <c r="B15" s="118"/>
      <c r="C15" s="116"/>
      <c r="D15" s="116"/>
    </row>
    <row r="16" spans="1:4" ht="9.75" hidden="1" customHeight="1" x14ac:dyDescent="0.25">
      <c r="A16" s="119"/>
      <c r="B16" s="119"/>
      <c r="C16" s="119"/>
      <c r="D16" s="119"/>
    </row>
    <row r="17" spans="1:2" x14ac:dyDescent="0.25">
      <c r="A17" s="18"/>
      <c r="B17" s="19"/>
    </row>
    <row r="19" spans="1:2" x14ac:dyDescent="0.25">
      <c r="B19" s="19"/>
    </row>
  </sheetData>
  <mergeCells count="16">
    <mergeCell ref="A10:A11"/>
    <mergeCell ref="B10:B11"/>
    <mergeCell ref="C10:C11"/>
    <mergeCell ref="D10:D11"/>
    <mergeCell ref="A15:A16"/>
    <mergeCell ref="B15:B16"/>
    <mergeCell ref="C15:C16"/>
    <mergeCell ref="D15:D16"/>
    <mergeCell ref="B1:D1"/>
    <mergeCell ref="A3:D3"/>
    <mergeCell ref="A4:D4"/>
    <mergeCell ref="A5:D5"/>
    <mergeCell ref="A8:A9"/>
    <mergeCell ref="B8:B9"/>
    <mergeCell ref="C8:C9"/>
    <mergeCell ref="D8:D9"/>
  </mergeCells>
  <pageMargins left="0.5" right="0" top="1.5" bottom="0" header="0" footer="0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topLeftCell="A19" zoomScale="80" zoomScaleNormal="80" workbookViewId="0">
      <selection activeCell="E13" sqref="E13"/>
    </sheetView>
  </sheetViews>
  <sheetFormatPr defaultRowHeight="15" x14ac:dyDescent="0.25"/>
  <cols>
    <col min="1" max="1" width="7.85546875" style="1" customWidth="1"/>
    <col min="2" max="2" width="30" style="1" customWidth="1"/>
    <col min="3" max="3" width="19.7109375" style="1" customWidth="1"/>
    <col min="4" max="4" width="22.140625" style="1" customWidth="1"/>
    <col min="5" max="5" width="16.42578125" style="1" customWidth="1"/>
    <col min="6" max="6" width="17.85546875" style="1" customWidth="1"/>
    <col min="7" max="7" width="16.140625" style="1" customWidth="1"/>
    <col min="8" max="8" width="17.42578125" style="1" customWidth="1"/>
    <col min="9" max="10" width="9.140625" style="1"/>
    <col min="11" max="11" width="10.5703125" style="1" bestFit="1" customWidth="1"/>
    <col min="12" max="16384" width="9.140625" style="1"/>
  </cols>
  <sheetData>
    <row r="1" spans="1:11" ht="36.75" customHeight="1" x14ac:dyDescent="0.25">
      <c r="A1" s="124" t="s">
        <v>97</v>
      </c>
      <c r="B1" s="124"/>
      <c r="C1" s="24"/>
      <c r="D1" s="24"/>
      <c r="E1" s="24"/>
      <c r="F1" s="24"/>
      <c r="G1" s="123" t="s">
        <v>14</v>
      </c>
      <c r="H1" s="123"/>
    </row>
    <row r="2" spans="1:11" ht="19.5" customHeight="1" x14ac:dyDescent="0.25">
      <c r="A2" s="120" t="s">
        <v>126</v>
      </c>
      <c r="B2" s="120"/>
      <c r="C2" s="120"/>
      <c r="D2" s="120"/>
      <c r="E2" s="120"/>
      <c r="F2" s="120"/>
      <c r="G2" s="120"/>
      <c r="H2" s="120"/>
    </row>
    <row r="3" spans="1:11" ht="15.75" x14ac:dyDescent="0.25">
      <c r="A3" s="121" t="s">
        <v>1</v>
      </c>
      <c r="B3" s="121"/>
      <c r="C3" s="121"/>
      <c r="D3" s="121"/>
      <c r="E3" s="121"/>
      <c r="F3" s="121"/>
      <c r="G3" s="121"/>
      <c r="H3" s="121"/>
    </row>
    <row r="4" spans="1:11" ht="15.75" x14ac:dyDescent="0.25">
      <c r="A4" s="122" t="s">
        <v>81</v>
      </c>
      <c r="B4" s="122"/>
      <c r="C4" s="122"/>
      <c r="D4" s="122"/>
      <c r="E4" s="122"/>
      <c r="F4" s="122"/>
      <c r="G4" s="122"/>
      <c r="H4" s="122"/>
    </row>
    <row r="5" spans="1:11" ht="48" customHeight="1" x14ac:dyDescent="0.25">
      <c r="A5" s="125" t="s">
        <v>15</v>
      </c>
      <c r="B5" s="125" t="s">
        <v>2</v>
      </c>
      <c r="C5" s="125" t="s">
        <v>127</v>
      </c>
      <c r="D5" s="125"/>
      <c r="E5" s="125" t="s">
        <v>128</v>
      </c>
      <c r="F5" s="125"/>
      <c r="G5" s="125" t="s">
        <v>16</v>
      </c>
      <c r="H5" s="125"/>
    </row>
    <row r="6" spans="1:11" ht="15.75" x14ac:dyDescent="0.25">
      <c r="A6" s="125"/>
      <c r="B6" s="125"/>
      <c r="C6" s="42" t="s">
        <v>17</v>
      </c>
      <c r="D6" s="42" t="s">
        <v>18</v>
      </c>
      <c r="E6" s="42" t="s">
        <v>17</v>
      </c>
      <c r="F6" s="42" t="s">
        <v>18</v>
      </c>
      <c r="G6" s="42" t="s">
        <v>17</v>
      </c>
      <c r="H6" s="42" t="s">
        <v>18</v>
      </c>
    </row>
    <row r="7" spans="1:11" ht="15.75" x14ac:dyDescent="0.25">
      <c r="A7" s="43" t="s">
        <v>19</v>
      </c>
      <c r="B7" s="43" t="s">
        <v>20</v>
      </c>
      <c r="C7" s="43">
        <v>1</v>
      </c>
      <c r="D7" s="43">
        <v>2</v>
      </c>
      <c r="E7" s="43">
        <v>3</v>
      </c>
      <c r="F7" s="43">
        <v>4</v>
      </c>
      <c r="G7" s="43" t="s">
        <v>21</v>
      </c>
      <c r="H7" s="43" t="s">
        <v>22</v>
      </c>
    </row>
    <row r="8" spans="1:11" ht="15.75" x14ac:dyDescent="0.25">
      <c r="A8" s="43"/>
      <c r="B8" s="42" t="s">
        <v>23</v>
      </c>
      <c r="C8" s="44">
        <f>C9+C17+C28</f>
        <v>7103744000</v>
      </c>
      <c r="D8" s="44">
        <f>F8</f>
        <v>7103744000</v>
      </c>
      <c r="E8" s="44">
        <f>F8</f>
        <v>7103744000</v>
      </c>
      <c r="F8" s="44">
        <f>F9+F17+F26+F28</f>
        <v>7103744000</v>
      </c>
      <c r="G8" s="45">
        <f>E8/C8</f>
        <v>1</v>
      </c>
      <c r="H8" s="45">
        <f>F8/D8</f>
        <v>1</v>
      </c>
    </row>
    <row r="9" spans="1:11" ht="28.5" customHeight="1" x14ac:dyDescent="0.25">
      <c r="A9" s="46" t="s">
        <v>24</v>
      </c>
      <c r="B9" s="47" t="s">
        <v>25</v>
      </c>
      <c r="C9" s="48">
        <f>D9</f>
        <v>110000000</v>
      </c>
      <c r="D9" s="48">
        <f>F9</f>
        <v>110000000</v>
      </c>
      <c r="E9" s="48">
        <f>D9</f>
        <v>110000000</v>
      </c>
      <c r="F9" s="48">
        <f>SUM(F10:F16)</f>
        <v>110000000</v>
      </c>
      <c r="G9" s="49">
        <f>E9/C9</f>
        <v>1</v>
      </c>
      <c r="H9" s="49">
        <f>F9/D9</f>
        <v>1</v>
      </c>
    </row>
    <row r="10" spans="1:11" ht="30" customHeight="1" x14ac:dyDescent="0.25">
      <c r="A10" s="50"/>
      <c r="B10" s="51" t="s">
        <v>26</v>
      </c>
      <c r="C10" s="52">
        <v>70000000</v>
      </c>
      <c r="D10" s="52">
        <f>C10</f>
        <v>70000000</v>
      </c>
      <c r="E10" s="52">
        <f>D10</f>
        <v>70000000</v>
      </c>
      <c r="F10" s="52">
        <f>E10</f>
        <v>70000000</v>
      </c>
      <c r="G10" s="53">
        <f t="shared" ref="G10:G29" si="0">E10/C10</f>
        <v>1</v>
      </c>
      <c r="H10" s="53">
        <f t="shared" ref="H10:H29" si="1">F10/D10</f>
        <v>1</v>
      </c>
      <c r="K10" s="15"/>
    </row>
    <row r="11" spans="1:11" ht="36" customHeight="1" x14ac:dyDescent="0.25">
      <c r="A11" s="50"/>
      <c r="B11" s="51" t="s">
        <v>102</v>
      </c>
      <c r="C11" s="52"/>
      <c r="D11" s="52"/>
      <c r="E11" s="52"/>
      <c r="F11" s="52"/>
      <c r="G11" s="53"/>
      <c r="H11" s="53"/>
    </row>
    <row r="12" spans="1:11" ht="37.5" customHeight="1" x14ac:dyDescent="0.25">
      <c r="A12" s="50"/>
      <c r="B12" s="51" t="s">
        <v>103</v>
      </c>
      <c r="C12" s="52"/>
      <c r="D12" s="52"/>
      <c r="E12" s="52"/>
      <c r="F12" s="52"/>
      <c r="G12" s="53"/>
      <c r="H12" s="53"/>
    </row>
    <row r="13" spans="1:11" ht="36.75" customHeight="1" x14ac:dyDescent="0.25">
      <c r="A13" s="50"/>
      <c r="B13" s="51" t="s">
        <v>27</v>
      </c>
      <c r="C13" s="52">
        <f>D13</f>
        <v>40000000</v>
      </c>
      <c r="D13" s="52">
        <f>F13</f>
        <v>40000000</v>
      </c>
      <c r="E13" s="52">
        <f t="shared" ref="E13" si="2">D13</f>
        <v>40000000</v>
      </c>
      <c r="F13" s="52">
        <v>40000000</v>
      </c>
      <c r="G13" s="53">
        <f t="shared" si="0"/>
        <v>1</v>
      </c>
      <c r="H13" s="53">
        <f t="shared" si="1"/>
        <v>1</v>
      </c>
    </row>
    <row r="14" spans="1:11" ht="49.5" customHeight="1" x14ac:dyDescent="0.25">
      <c r="A14" s="50"/>
      <c r="B14" s="51" t="s">
        <v>104</v>
      </c>
      <c r="C14" s="52"/>
      <c r="D14" s="52"/>
      <c r="E14" s="52"/>
      <c r="F14" s="52"/>
      <c r="G14" s="53"/>
      <c r="H14" s="53"/>
    </row>
    <row r="15" spans="1:11" ht="38.25" customHeight="1" x14ac:dyDescent="0.25">
      <c r="A15" s="50"/>
      <c r="B15" s="51" t="s">
        <v>105</v>
      </c>
      <c r="C15" s="52"/>
      <c r="D15" s="52"/>
      <c r="E15" s="52"/>
      <c r="F15" s="52"/>
      <c r="G15" s="53"/>
      <c r="H15" s="53"/>
    </row>
    <row r="16" spans="1:11" ht="37.5" customHeight="1" x14ac:dyDescent="0.25">
      <c r="A16" s="50"/>
      <c r="B16" s="51" t="s">
        <v>28</v>
      </c>
      <c r="C16" s="52"/>
      <c r="D16" s="52"/>
      <c r="E16" s="52"/>
      <c r="F16" s="52"/>
      <c r="G16" s="53"/>
      <c r="H16" s="53"/>
    </row>
    <row r="17" spans="1:8" ht="39.75" customHeight="1" x14ac:dyDescent="0.25">
      <c r="A17" s="54" t="s">
        <v>29</v>
      </c>
      <c r="B17" s="55" t="s">
        <v>84</v>
      </c>
      <c r="C17" s="56">
        <f>C18</f>
        <v>148000000</v>
      </c>
      <c r="D17" s="56">
        <f t="shared" ref="D17:F17" si="3">D18</f>
        <v>148000000</v>
      </c>
      <c r="E17" s="56">
        <f t="shared" si="3"/>
        <v>148000000</v>
      </c>
      <c r="F17" s="56">
        <f t="shared" si="3"/>
        <v>148000000</v>
      </c>
      <c r="G17" s="57">
        <f t="shared" si="0"/>
        <v>1</v>
      </c>
      <c r="H17" s="57">
        <f t="shared" si="1"/>
        <v>1</v>
      </c>
    </row>
    <row r="18" spans="1:8" ht="39.75" customHeight="1" x14ac:dyDescent="0.25">
      <c r="A18" s="54">
        <v>1</v>
      </c>
      <c r="B18" s="55" t="s">
        <v>109</v>
      </c>
      <c r="C18" s="56">
        <f>C21+C22+C20</f>
        <v>148000000</v>
      </c>
      <c r="D18" s="56">
        <f t="shared" ref="D18:F18" si="4">D21+D22+D20</f>
        <v>148000000</v>
      </c>
      <c r="E18" s="56">
        <f t="shared" si="4"/>
        <v>148000000</v>
      </c>
      <c r="F18" s="56">
        <f t="shared" si="4"/>
        <v>148000000</v>
      </c>
      <c r="G18" s="57">
        <f t="shared" si="0"/>
        <v>1</v>
      </c>
      <c r="H18" s="57">
        <f t="shared" si="1"/>
        <v>1</v>
      </c>
    </row>
    <row r="19" spans="1:8" ht="39.75" customHeight="1" x14ac:dyDescent="0.25">
      <c r="A19" s="54"/>
      <c r="B19" s="51" t="s">
        <v>106</v>
      </c>
      <c r="C19" s="52"/>
      <c r="D19" s="52"/>
      <c r="E19" s="52"/>
      <c r="F19" s="52"/>
      <c r="G19" s="53">
        <v>1</v>
      </c>
      <c r="H19" s="53">
        <v>1</v>
      </c>
    </row>
    <row r="20" spans="1:8" ht="39.75" customHeight="1" x14ac:dyDescent="0.25">
      <c r="A20" s="54"/>
      <c r="B20" s="51" t="s">
        <v>107</v>
      </c>
      <c r="C20" s="52">
        <v>1000000</v>
      </c>
      <c r="D20" s="52">
        <v>1000000</v>
      </c>
      <c r="E20" s="52">
        <v>1000000</v>
      </c>
      <c r="F20" s="52">
        <v>1000000</v>
      </c>
      <c r="G20" s="53"/>
      <c r="H20" s="53"/>
    </row>
    <row r="21" spans="1:8" ht="39.75" customHeight="1" x14ac:dyDescent="0.25">
      <c r="A21" s="54"/>
      <c r="B21" s="51" t="s">
        <v>108</v>
      </c>
      <c r="C21" s="52">
        <v>7000000</v>
      </c>
      <c r="D21" s="52">
        <v>7000000</v>
      </c>
      <c r="E21" s="52">
        <v>7000000</v>
      </c>
      <c r="F21" s="52">
        <v>7000000</v>
      </c>
      <c r="G21" s="53">
        <v>1</v>
      </c>
      <c r="H21" s="53">
        <v>1</v>
      </c>
    </row>
    <row r="22" spans="1:8" ht="32.25" customHeight="1" x14ac:dyDescent="0.25">
      <c r="A22" s="50"/>
      <c r="B22" s="51" t="s">
        <v>31</v>
      </c>
      <c r="C22" s="52">
        <v>140000000</v>
      </c>
      <c r="D22" s="52">
        <v>140000000</v>
      </c>
      <c r="E22" s="52">
        <v>140000000</v>
      </c>
      <c r="F22" s="52">
        <v>140000000</v>
      </c>
      <c r="G22" s="53">
        <f t="shared" si="0"/>
        <v>1</v>
      </c>
      <c r="H22" s="53">
        <f t="shared" si="1"/>
        <v>1</v>
      </c>
    </row>
    <row r="23" spans="1:8" ht="38.25" customHeight="1" x14ac:dyDescent="0.25">
      <c r="A23" s="50"/>
      <c r="B23" s="51" t="s">
        <v>83</v>
      </c>
      <c r="C23" s="52"/>
      <c r="D23" s="52"/>
      <c r="E23" s="52"/>
      <c r="F23" s="52"/>
      <c r="G23" s="53"/>
      <c r="H23" s="53"/>
    </row>
    <row r="24" spans="1:8" ht="38.25" customHeight="1" x14ac:dyDescent="0.25">
      <c r="A24" s="54">
        <v>2</v>
      </c>
      <c r="B24" s="55" t="s">
        <v>110</v>
      </c>
      <c r="C24" s="52"/>
      <c r="D24" s="52"/>
      <c r="E24" s="52"/>
      <c r="F24" s="52"/>
      <c r="G24" s="53"/>
      <c r="H24" s="53"/>
    </row>
    <row r="25" spans="1:8" ht="38.25" customHeight="1" x14ac:dyDescent="0.25">
      <c r="A25" s="54" t="s">
        <v>98</v>
      </c>
      <c r="B25" s="55" t="s">
        <v>111</v>
      </c>
      <c r="C25" s="52"/>
      <c r="D25" s="52"/>
      <c r="E25" s="52"/>
      <c r="F25" s="52"/>
      <c r="G25" s="53"/>
      <c r="H25" s="53"/>
    </row>
    <row r="26" spans="1:8" ht="30" customHeight="1" x14ac:dyDescent="0.25">
      <c r="A26" s="54" t="s">
        <v>33</v>
      </c>
      <c r="B26" s="55" t="s">
        <v>34</v>
      </c>
      <c r="C26" s="56"/>
      <c r="D26" s="56"/>
      <c r="E26" s="56"/>
      <c r="F26" s="56"/>
      <c r="G26" s="57"/>
      <c r="H26" s="57"/>
    </row>
    <row r="27" spans="1:8" ht="36" customHeight="1" x14ac:dyDescent="0.25">
      <c r="A27" s="54" t="s">
        <v>113</v>
      </c>
      <c r="B27" s="55" t="s">
        <v>112</v>
      </c>
      <c r="C27" s="56"/>
      <c r="D27" s="56"/>
      <c r="E27" s="56"/>
      <c r="F27" s="56"/>
      <c r="G27" s="57"/>
      <c r="H27" s="57"/>
    </row>
    <row r="28" spans="1:8" ht="44.25" customHeight="1" x14ac:dyDescent="0.25">
      <c r="A28" s="54" t="s">
        <v>114</v>
      </c>
      <c r="B28" s="55" t="s">
        <v>35</v>
      </c>
      <c r="C28" s="56">
        <f>C29</f>
        <v>6845744000</v>
      </c>
      <c r="D28" s="56">
        <f t="shared" ref="D28:F28" si="5">D29</f>
        <v>6845744000</v>
      </c>
      <c r="E28" s="56">
        <f t="shared" si="5"/>
        <v>6845744000</v>
      </c>
      <c r="F28" s="56">
        <f t="shared" si="5"/>
        <v>6845744000</v>
      </c>
      <c r="G28" s="57">
        <f t="shared" si="0"/>
        <v>1</v>
      </c>
      <c r="H28" s="57">
        <f t="shared" si="1"/>
        <v>1</v>
      </c>
    </row>
    <row r="29" spans="1:8" ht="22.5" customHeight="1" x14ac:dyDescent="0.25">
      <c r="A29" s="50"/>
      <c r="B29" s="51" t="s">
        <v>36</v>
      </c>
      <c r="C29" s="52">
        <v>6845744000</v>
      </c>
      <c r="D29" s="52">
        <v>6845744000</v>
      </c>
      <c r="E29" s="52">
        <v>6845744000</v>
      </c>
      <c r="F29" s="52">
        <v>6845744000</v>
      </c>
      <c r="G29" s="53">
        <f t="shared" si="0"/>
        <v>1</v>
      </c>
      <c r="H29" s="53">
        <f t="shared" si="1"/>
        <v>1</v>
      </c>
    </row>
    <row r="30" spans="1:8" ht="23.25" customHeight="1" x14ac:dyDescent="0.25">
      <c r="A30" s="58"/>
      <c r="B30" s="59" t="s">
        <v>37</v>
      </c>
      <c r="C30" s="60"/>
      <c r="D30" s="60"/>
      <c r="E30" s="60"/>
      <c r="F30" s="60"/>
      <c r="G30" s="61"/>
      <c r="H30" s="61"/>
    </row>
  </sheetData>
  <mergeCells count="10">
    <mergeCell ref="A5:A6"/>
    <mergeCell ref="B5:B6"/>
    <mergeCell ref="C5:D5"/>
    <mergeCell ref="E5:F5"/>
    <mergeCell ref="G5:H5"/>
    <mergeCell ref="A2:H2"/>
    <mergeCell ref="A3:H3"/>
    <mergeCell ref="A4:H4"/>
    <mergeCell ref="G1:H1"/>
    <mergeCell ref="A1:B1"/>
  </mergeCells>
  <pageMargins left="0.75" right="0" top="0.75" bottom="0.75" header="1.05" footer="0.3"/>
  <pageSetup paperSize="9" scale="9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workbookViewId="0">
      <selection activeCell="B19" sqref="B19"/>
    </sheetView>
  </sheetViews>
  <sheetFormatPr defaultRowHeight="15" x14ac:dyDescent="0.25"/>
  <cols>
    <col min="1" max="1" width="5.85546875" customWidth="1"/>
    <col min="2" max="2" width="29" customWidth="1"/>
    <col min="3" max="3" width="15" customWidth="1"/>
    <col min="4" max="4" width="8.85546875" customWidth="1"/>
    <col min="5" max="6" width="14" customWidth="1"/>
    <col min="7" max="7" width="9.28515625" bestFit="1" customWidth="1"/>
    <col min="8" max="8" width="15.85546875" customWidth="1"/>
    <col min="9" max="9" width="0.28515625" hidden="1" customWidth="1"/>
    <col min="10" max="10" width="11" customWidth="1"/>
    <col min="11" max="11" width="9.7109375" customWidth="1"/>
    <col min="12" max="12" width="12.85546875" customWidth="1"/>
    <col min="14" max="14" width="16.85546875" style="78" bestFit="1" customWidth="1"/>
  </cols>
  <sheetData>
    <row r="1" spans="1:14" ht="38.25" customHeight="1" x14ac:dyDescent="0.25">
      <c r="A1" s="130" t="s">
        <v>97</v>
      </c>
      <c r="B1" s="130"/>
      <c r="C1" s="13"/>
      <c r="D1" s="13"/>
      <c r="E1" s="13"/>
      <c r="F1" s="13"/>
      <c r="G1" s="13"/>
      <c r="H1" s="13"/>
      <c r="I1" s="13"/>
      <c r="J1" s="130" t="s">
        <v>38</v>
      </c>
      <c r="K1" s="130"/>
      <c r="L1" s="130"/>
    </row>
    <row r="2" spans="1:14" ht="15.75" x14ac:dyDescent="0.25">
      <c r="A2" s="112" t="s">
        <v>129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4" ht="15.75" x14ac:dyDescent="0.25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4" ht="15.75" x14ac:dyDescent="0.25">
      <c r="A4" s="133" t="s">
        <v>81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4" ht="34.5" customHeight="1" x14ac:dyDescent="0.25">
      <c r="A5" s="129" t="s">
        <v>15</v>
      </c>
      <c r="B5" s="129" t="s">
        <v>2</v>
      </c>
      <c r="C5" s="129" t="s">
        <v>130</v>
      </c>
      <c r="D5" s="129"/>
      <c r="E5" s="129"/>
      <c r="F5" s="129" t="s">
        <v>128</v>
      </c>
      <c r="G5" s="129"/>
      <c r="H5" s="129"/>
      <c r="I5" s="129"/>
      <c r="J5" s="129" t="s">
        <v>16</v>
      </c>
      <c r="K5" s="129"/>
      <c r="L5" s="129"/>
    </row>
    <row r="6" spans="1:14" ht="63" x14ac:dyDescent="0.25">
      <c r="A6" s="129"/>
      <c r="B6" s="129"/>
      <c r="C6" s="62" t="s">
        <v>39</v>
      </c>
      <c r="D6" s="62" t="s">
        <v>40</v>
      </c>
      <c r="E6" s="62" t="s">
        <v>41</v>
      </c>
      <c r="F6" s="62" t="s">
        <v>39</v>
      </c>
      <c r="G6" s="62" t="s">
        <v>40</v>
      </c>
      <c r="H6" s="62" t="s">
        <v>41</v>
      </c>
      <c r="I6" s="129" t="s">
        <v>39</v>
      </c>
      <c r="J6" s="129"/>
      <c r="K6" s="62" t="s">
        <v>40</v>
      </c>
      <c r="L6" s="62" t="s">
        <v>41</v>
      </c>
    </row>
    <row r="7" spans="1:14" ht="15.75" x14ac:dyDescent="0.25">
      <c r="A7" s="63" t="s">
        <v>19</v>
      </c>
      <c r="B7" s="63" t="s">
        <v>20</v>
      </c>
      <c r="C7" s="63">
        <v>1</v>
      </c>
      <c r="D7" s="63">
        <v>2</v>
      </c>
      <c r="E7" s="63">
        <v>3</v>
      </c>
      <c r="F7" s="63">
        <v>4</v>
      </c>
      <c r="G7" s="63">
        <v>5</v>
      </c>
      <c r="H7" s="63">
        <v>6</v>
      </c>
      <c r="I7" s="134" t="s">
        <v>42</v>
      </c>
      <c r="J7" s="134"/>
      <c r="K7" s="63" t="s">
        <v>43</v>
      </c>
      <c r="L7" s="63" t="s">
        <v>44</v>
      </c>
    </row>
    <row r="8" spans="1:14" ht="15.75" x14ac:dyDescent="0.25">
      <c r="A8" s="65"/>
      <c r="B8" s="66" t="s">
        <v>45</v>
      </c>
      <c r="C8" s="67">
        <f>SUM(C10:C25)</f>
        <v>7103744000</v>
      </c>
      <c r="D8" s="67">
        <f t="shared" ref="D8:H8" si="0">SUM(D10:D25)</f>
        <v>0</v>
      </c>
      <c r="E8" s="67">
        <f t="shared" si="0"/>
        <v>7103744000</v>
      </c>
      <c r="F8" s="67">
        <f t="shared" si="0"/>
        <v>7103744000</v>
      </c>
      <c r="G8" s="67">
        <f t="shared" si="0"/>
        <v>0</v>
      </c>
      <c r="H8" s="67">
        <f t="shared" si="0"/>
        <v>7103744000</v>
      </c>
      <c r="I8" s="135">
        <f>F8/C8</f>
        <v>1</v>
      </c>
      <c r="J8" s="135"/>
      <c r="K8" s="68"/>
      <c r="L8" s="68">
        <f>H8/E8</f>
        <v>1</v>
      </c>
    </row>
    <row r="9" spans="1:14" ht="15.75" x14ac:dyDescent="0.25">
      <c r="A9" s="69"/>
      <c r="B9" s="70" t="s">
        <v>46</v>
      </c>
      <c r="C9" s="69"/>
      <c r="D9" s="69"/>
      <c r="E9" s="69"/>
      <c r="F9" s="71"/>
      <c r="G9" s="69"/>
      <c r="H9" s="69"/>
      <c r="I9" s="127"/>
      <c r="J9" s="127"/>
      <c r="K9" s="69"/>
      <c r="L9" s="72"/>
    </row>
    <row r="10" spans="1:14" ht="15.75" x14ac:dyDescent="0.25">
      <c r="A10" s="69">
        <v>1</v>
      </c>
      <c r="B10" s="70" t="s">
        <v>89</v>
      </c>
      <c r="C10" s="71">
        <v>962567000</v>
      </c>
      <c r="D10" s="69"/>
      <c r="E10" s="71">
        <f>C10</f>
        <v>962567000</v>
      </c>
      <c r="F10" s="71">
        <f>E10</f>
        <v>962567000</v>
      </c>
      <c r="G10" s="69"/>
      <c r="H10" s="71">
        <f>F10</f>
        <v>962567000</v>
      </c>
      <c r="I10" s="128">
        <f>F10/C10</f>
        <v>1</v>
      </c>
      <c r="J10" s="128"/>
      <c r="K10" s="69"/>
      <c r="L10" s="72">
        <f t="shared" ref="L10:L25" si="1">H10/E10</f>
        <v>1</v>
      </c>
    </row>
    <row r="11" spans="1:14" ht="15.75" x14ac:dyDescent="0.25">
      <c r="A11" s="69">
        <v>2</v>
      </c>
      <c r="B11" s="70" t="s">
        <v>90</v>
      </c>
      <c r="C11" s="71">
        <v>332664000</v>
      </c>
      <c r="D11" s="69"/>
      <c r="E11" s="71">
        <f t="shared" ref="E11:E25" si="2">C11</f>
        <v>332664000</v>
      </c>
      <c r="F11" s="71">
        <f t="shared" ref="F11:F25" si="3">E11</f>
        <v>332664000</v>
      </c>
      <c r="G11" s="69"/>
      <c r="H11" s="71">
        <f t="shared" ref="H11:H25" si="4">F11</f>
        <v>332664000</v>
      </c>
      <c r="I11" s="126">
        <f>L11</f>
        <v>1</v>
      </c>
      <c r="J11" s="127"/>
      <c r="K11" s="69"/>
      <c r="L11" s="72">
        <f t="shared" si="1"/>
        <v>1</v>
      </c>
    </row>
    <row r="12" spans="1:14" ht="15.75" x14ac:dyDescent="0.25">
      <c r="A12" s="69">
        <v>3</v>
      </c>
      <c r="B12" s="70" t="s">
        <v>85</v>
      </c>
      <c r="C12" s="71">
        <v>74000000</v>
      </c>
      <c r="D12" s="69"/>
      <c r="E12" s="71">
        <f t="shared" si="2"/>
        <v>74000000</v>
      </c>
      <c r="F12" s="71">
        <f t="shared" si="3"/>
        <v>74000000</v>
      </c>
      <c r="G12" s="69"/>
      <c r="H12" s="71">
        <f t="shared" si="4"/>
        <v>74000000</v>
      </c>
      <c r="I12" s="126">
        <f>L12</f>
        <v>1</v>
      </c>
      <c r="J12" s="127"/>
      <c r="K12" s="69"/>
      <c r="L12" s="72">
        <f t="shared" si="1"/>
        <v>1</v>
      </c>
    </row>
    <row r="13" spans="1:14" ht="31.5" x14ac:dyDescent="0.25">
      <c r="A13" s="69">
        <v>4</v>
      </c>
      <c r="B13" s="70" t="s">
        <v>115</v>
      </c>
      <c r="C13" s="71"/>
      <c r="D13" s="69"/>
      <c r="E13" s="71">
        <f t="shared" si="2"/>
        <v>0</v>
      </c>
      <c r="F13" s="71">
        <f t="shared" si="3"/>
        <v>0</v>
      </c>
      <c r="G13" s="69"/>
      <c r="H13" s="71">
        <f t="shared" si="4"/>
        <v>0</v>
      </c>
      <c r="I13" s="73"/>
      <c r="J13" s="69"/>
      <c r="K13" s="69"/>
      <c r="L13" s="72"/>
    </row>
    <row r="14" spans="1:14" ht="15.75" x14ac:dyDescent="0.25">
      <c r="A14" s="69">
        <v>5</v>
      </c>
      <c r="B14" s="70" t="s">
        <v>116</v>
      </c>
      <c r="C14" s="71"/>
      <c r="D14" s="69"/>
      <c r="E14" s="71">
        <f t="shared" si="2"/>
        <v>0</v>
      </c>
      <c r="F14" s="71">
        <f t="shared" si="3"/>
        <v>0</v>
      </c>
      <c r="G14" s="69"/>
      <c r="H14" s="71">
        <f t="shared" si="4"/>
        <v>0</v>
      </c>
      <c r="I14" s="73"/>
      <c r="J14" s="69"/>
      <c r="K14" s="69"/>
      <c r="L14" s="72"/>
    </row>
    <row r="15" spans="1:14" ht="15.75" x14ac:dyDescent="0.25">
      <c r="A15" s="69">
        <v>6</v>
      </c>
      <c r="B15" s="70" t="s">
        <v>47</v>
      </c>
      <c r="C15" s="71">
        <v>39000000</v>
      </c>
      <c r="D15" s="69"/>
      <c r="E15" s="71">
        <f t="shared" si="2"/>
        <v>39000000</v>
      </c>
      <c r="F15" s="71">
        <f t="shared" si="3"/>
        <v>39000000</v>
      </c>
      <c r="G15" s="69"/>
      <c r="H15" s="71">
        <f t="shared" si="4"/>
        <v>39000000</v>
      </c>
      <c r="I15" s="126">
        <f t="shared" ref="I15:I16" si="5">L15</f>
        <v>1</v>
      </c>
      <c r="J15" s="127"/>
      <c r="K15" s="69"/>
      <c r="L15" s="72">
        <f t="shared" si="1"/>
        <v>1</v>
      </c>
    </row>
    <row r="16" spans="1:14" ht="18" customHeight="1" x14ac:dyDescent="0.25">
      <c r="A16" s="69">
        <v>7</v>
      </c>
      <c r="B16" s="70" t="s">
        <v>48</v>
      </c>
      <c r="C16" s="71">
        <v>22000000</v>
      </c>
      <c r="D16" s="69"/>
      <c r="E16" s="71">
        <f t="shared" si="2"/>
        <v>22000000</v>
      </c>
      <c r="F16" s="71">
        <f t="shared" si="3"/>
        <v>22000000</v>
      </c>
      <c r="G16" s="69"/>
      <c r="H16" s="71">
        <f t="shared" si="4"/>
        <v>22000000</v>
      </c>
      <c r="I16" s="126">
        <f t="shared" si="5"/>
        <v>1</v>
      </c>
      <c r="J16" s="127"/>
      <c r="K16" s="69"/>
      <c r="L16" s="72">
        <f t="shared" si="1"/>
        <v>1</v>
      </c>
      <c r="N16" s="78">
        <v>2485031000</v>
      </c>
    </row>
    <row r="17" spans="1:14" ht="15.75" x14ac:dyDescent="0.25">
      <c r="A17" s="69">
        <v>8</v>
      </c>
      <c r="B17" s="70" t="s">
        <v>49</v>
      </c>
      <c r="C17" s="71">
        <v>25000000</v>
      </c>
      <c r="D17" s="69"/>
      <c r="E17" s="71">
        <f t="shared" si="2"/>
        <v>25000000</v>
      </c>
      <c r="F17" s="71">
        <f t="shared" si="3"/>
        <v>25000000</v>
      </c>
      <c r="G17" s="69"/>
      <c r="H17" s="71">
        <f t="shared" si="4"/>
        <v>25000000</v>
      </c>
      <c r="I17" s="126">
        <f t="shared" ref="I17:I19" si="6">L17</f>
        <v>1</v>
      </c>
      <c r="J17" s="127"/>
      <c r="K17" s="69"/>
      <c r="L17" s="72">
        <f t="shared" si="1"/>
        <v>1</v>
      </c>
      <c r="N17" s="78">
        <v>628335000</v>
      </c>
    </row>
    <row r="18" spans="1:14" ht="15.75" x14ac:dyDescent="0.25">
      <c r="A18" s="69">
        <v>9</v>
      </c>
      <c r="B18" s="70" t="s">
        <v>50</v>
      </c>
      <c r="C18" s="71">
        <v>68000000</v>
      </c>
      <c r="D18" s="69"/>
      <c r="E18" s="71">
        <f t="shared" si="2"/>
        <v>68000000</v>
      </c>
      <c r="F18" s="71">
        <f t="shared" si="3"/>
        <v>68000000</v>
      </c>
      <c r="G18" s="69"/>
      <c r="H18" s="71">
        <f t="shared" si="4"/>
        <v>68000000</v>
      </c>
      <c r="I18" s="126">
        <f t="shared" si="6"/>
        <v>1</v>
      </c>
      <c r="J18" s="127"/>
      <c r="K18" s="69"/>
      <c r="L18" s="72">
        <f t="shared" si="1"/>
        <v>1</v>
      </c>
      <c r="N18" s="78">
        <v>168206000</v>
      </c>
    </row>
    <row r="19" spans="1:14" ht="15.75" x14ac:dyDescent="0.25">
      <c r="A19" s="69">
        <v>10</v>
      </c>
      <c r="B19" s="70" t="s">
        <v>87</v>
      </c>
      <c r="C19" s="71">
        <v>49000000</v>
      </c>
      <c r="D19" s="69"/>
      <c r="E19" s="71">
        <f t="shared" si="2"/>
        <v>49000000</v>
      </c>
      <c r="F19" s="71">
        <f t="shared" si="3"/>
        <v>49000000</v>
      </c>
      <c r="G19" s="69"/>
      <c r="H19" s="71">
        <f t="shared" si="4"/>
        <v>49000000</v>
      </c>
      <c r="I19" s="126">
        <f t="shared" si="6"/>
        <v>1</v>
      </c>
      <c r="J19" s="127"/>
      <c r="K19" s="69"/>
      <c r="L19" s="72">
        <f t="shared" si="1"/>
        <v>1</v>
      </c>
      <c r="N19" s="78">
        <v>183416000</v>
      </c>
    </row>
    <row r="20" spans="1:14" ht="15.75" x14ac:dyDescent="0.25">
      <c r="A20" s="69">
        <v>11</v>
      </c>
      <c r="B20" s="70" t="s">
        <v>51</v>
      </c>
      <c r="C20" s="71"/>
      <c r="D20" s="69"/>
      <c r="E20" s="71">
        <f t="shared" si="2"/>
        <v>0</v>
      </c>
      <c r="F20" s="71">
        <f t="shared" si="3"/>
        <v>0</v>
      </c>
      <c r="G20" s="69"/>
      <c r="H20" s="71">
        <f t="shared" si="4"/>
        <v>0</v>
      </c>
      <c r="I20" s="126"/>
      <c r="J20" s="127"/>
      <c r="K20" s="69"/>
      <c r="L20" s="72"/>
      <c r="N20" s="78">
        <v>216768000</v>
      </c>
    </row>
    <row r="21" spans="1:14" ht="47.25" x14ac:dyDescent="0.25">
      <c r="A21" s="69">
        <v>12</v>
      </c>
      <c r="B21" s="70" t="s">
        <v>52</v>
      </c>
      <c r="C21" s="71">
        <v>4617133000</v>
      </c>
      <c r="D21" s="69"/>
      <c r="E21" s="71">
        <f t="shared" si="2"/>
        <v>4617133000</v>
      </c>
      <c r="F21" s="71">
        <f t="shared" si="3"/>
        <v>4617133000</v>
      </c>
      <c r="G21" s="69"/>
      <c r="H21" s="71">
        <f t="shared" si="4"/>
        <v>4617133000</v>
      </c>
      <c r="I21" s="126">
        <f t="shared" ref="I21:I25" si="7">L21</f>
        <v>1</v>
      </c>
      <c r="J21" s="127"/>
      <c r="K21" s="69"/>
      <c r="L21" s="72">
        <f t="shared" si="1"/>
        <v>1</v>
      </c>
      <c r="N21" s="78">
        <v>178065000</v>
      </c>
    </row>
    <row r="22" spans="1:14" ht="15.75" x14ac:dyDescent="0.25">
      <c r="A22" s="69">
        <v>13</v>
      </c>
      <c r="B22" s="70" t="s">
        <v>99</v>
      </c>
      <c r="C22" s="71">
        <v>138000000</v>
      </c>
      <c r="D22" s="69"/>
      <c r="E22" s="71">
        <f t="shared" si="2"/>
        <v>138000000</v>
      </c>
      <c r="F22" s="71">
        <f t="shared" si="3"/>
        <v>138000000</v>
      </c>
      <c r="G22" s="69"/>
      <c r="H22" s="71">
        <f t="shared" si="4"/>
        <v>138000000</v>
      </c>
      <c r="I22" s="126">
        <f t="shared" si="7"/>
        <v>1</v>
      </c>
      <c r="J22" s="127"/>
      <c r="K22" s="69"/>
      <c r="L22" s="72">
        <f t="shared" si="1"/>
        <v>1</v>
      </c>
      <c r="N22" s="78">
        <v>118892000</v>
      </c>
    </row>
    <row r="23" spans="1:14" ht="15.75" x14ac:dyDescent="0.25">
      <c r="A23" s="69">
        <v>14</v>
      </c>
      <c r="B23" s="70" t="s">
        <v>88</v>
      </c>
      <c r="C23" s="71">
        <v>224000000</v>
      </c>
      <c r="D23" s="69"/>
      <c r="E23" s="71">
        <f t="shared" si="2"/>
        <v>224000000</v>
      </c>
      <c r="F23" s="71">
        <f t="shared" si="3"/>
        <v>224000000</v>
      </c>
      <c r="G23" s="69"/>
      <c r="H23" s="71">
        <f t="shared" si="4"/>
        <v>224000000</v>
      </c>
      <c r="I23" s="126">
        <f t="shared" si="7"/>
        <v>1</v>
      </c>
      <c r="J23" s="127"/>
      <c r="K23" s="69"/>
      <c r="L23" s="72">
        <f t="shared" si="1"/>
        <v>1</v>
      </c>
      <c r="N23" s="78">
        <f>SUM(N16:N22)</f>
        <v>3978713000</v>
      </c>
    </row>
    <row r="24" spans="1:14" ht="15.75" x14ac:dyDescent="0.25">
      <c r="A24" s="69">
        <v>15</v>
      </c>
      <c r="B24" s="70" t="s">
        <v>53</v>
      </c>
      <c r="C24" s="71">
        <v>416380000</v>
      </c>
      <c r="D24" s="69"/>
      <c r="E24" s="71">
        <f t="shared" si="2"/>
        <v>416380000</v>
      </c>
      <c r="F24" s="71">
        <f t="shared" si="3"/>
        <v>416380000</v>
      </c>
      <c r="G24" s="69"/>
      <c r="H24" s="71">
        <f t="shared" si="4"/>
        <v>416380000</v>
      </c>
      <c r="I24" s="126">
        <f t="shared" si="7"/>
        <v>1</v>
      </c>
      <c r="J24" s="127"/>
      <c r="K24" s="69"/>
      <c r="L24" s="72">
        <f t="shared" si="1"/>
        <v>1</v>
      </c>
    </row>
    <row r="25" spans="1:14" ht="15.75" x14ac:dyDescent="0.25">
      <c r="A25" s="74">
        <v>16</v>
      </c>
      <c r="B25" s="75" t="s">
        <v>54</v>
      </c>
      <c r="C25" s="76">
        <v>136000000</v>
      </c>
      <c r="D25" s="74"/>
      <c r="E25" s="99">
        <f t="shared" si="2"/>
        <v>136000000</v>
      </c>
      <c r="F25" s="99">
        <f t="shared" si="3"/>
        <v>136000000</v>
      </c>
      <c r="G25" s="100"/>
      <c r="H25" s="99">
        <f t="shared" si="4"/>
        <v>136000000</v>
      </c>
      <c r="I25" s="131">
        <f t="shared" si="7"/>
        <v>1</v>
      </c>
      <c r="J25" s="132"/>
      <c r="K25" s="74"/>
      <c r="L25" s="77">
        <f t="shared" si="1"/>
        <v>1</v>
      </c>
    </row>
    <row r="28" spans="1:14" x14ac:dyDescent="0.25">
      <c r="C28" s="110"/>
    </row>
    <row r="29" spans="1:14" x14ac:dyDescent="0.25">
      <c r="C29" s="110"/>
    </row>
  </sheetData>
  <mergeCells count="28">
    <mergeCell ref="J1:L1"/>
    <mergeCell ref="A1:B1"/>
    <mergeCell ref="I22:J22"/>
    <mergeCell ref="I24:J24"/>
    <mergeCell ref="I25:J25"/>
    <mergeCell ref="A2:L2"/>
    <mergeCell ref="A3:L3"/>
    <mergeCell ref="A4:L4"/>
    <mergeCell ref="I15:J15"/>
    <mergeCell ref="I16:J16"/>
    <mergeCell ref="I17:J17"/>
    <mergeCell ref="I18:J18"/>
    <mergeCell ref="I20:J20"/>
    <mergeCell ref="I21:J21"/>
    <mergeCell ref="I7:J7"/>
    <mergeCell ref="I8:J8"/>
    <mergeCell ref="A5:A6"/>
    <mergeCell ref="B5:B6"/>
    <mergeCell ref="C5:E5"/>
    <mergeCell ref="F5:I5"/>
    <mergeCell ref="J5:L5"/>
    <mergeCell ref="I6:J6"/>
    <mergeCell ref="I23:J23"/>
    <mergeCell ref="I9:J9"/>
    <mergeCell ref="I19:J19"/>
    <mergeCell ref="I12:J12"/>
    <mergeCell ref="I11:J11"/>
    <mergeCell ref="I10:J10"/>
  </mergeCells>
  <pageMargins left="0.25" right="0" top="0.25" bottom="0.25" header="1.05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4"/>
  <sheetViews>
    <sheetView workbookViewId="0">
      <selection activeCell="F8" sqref="F8"/>
    </sheetView>
  </sheetViews>
  <sheetFormatPr defaultRowHeight="15" x14ac:dyDescent="0.25"/>
  <cols>
    <col min="1" max="1" width="35.85546875" style="6" customWidth="1"/>
    <col min="2" max="2" width="18" style="6" customWidth="1"/>
    <col min="3" max="3" width="17.5703125" style="6" customWidth="1"/>
    <col min="4" max="4" width="11" style="6" customWidth="1"/>
    <col min="5" max="5" width="20.7109375" style="6" customWidth="1"/>
    <col min="6" max="6" width="16.7109375" style="6" customWidth="1"/>
    <col min="7" max="7" width="15.28515625" style="6" customWidth="1"/>
    <col min="8" max="16384" width="9.140625" style="6"/>
  </cols>
  <sheetData>
    <row r="1" spans="1:7" ht="38.25" customHeight="1" x14ac:dyDescent="0.25">
      <c r="A1" s="20" t="s">
        <v>97</v>
      </c>
      <c r="B1" s="111" t="s">
        <v>70</v>
      </c>
      <c r="C1" s="111"/>
      <c r="D1" s="111"/>
      <c r="E1" s="111"/>
      <c r="F1" s="111"/>
      <c r="G1" s="111"/>
    </row>
    <row r="2" spans="1:7" x14ac:dyDescent="0.25">
      <c r="A2" s="7"/>
    </row>
    <row r="3" spans="1:7" ht="18" customHeight="1" x14ac:dyDescent="0.25">
      <c r="A3" s="112" t="s">
        <v>131</v>
      </c>
      <c r="B3" s="112"/>
      <c r="C3" s="112"/>
      <c r="D3" s="112"/>
      <c r="E3" s="112"/>
      <c r="F3" s="112"/>
      <c r="G3" s="112"/>
    </row>
    <row r="4" spans="1:7" ht="15.75" x14ac:dyDescent="0.25">
      <c r="A4" s="113" t="s">
        <v>1</v>
      </c>
      <c r="B4" s="113"/>
      <c r="C4" s="113"/>
      <c r="D4" s="113"/>
      <c r="E4" s="113"/>
      <c r="F4" s="113"/>
      <c r="G4" s="113"/>
    </row>
    <row r="5" spans="1:7" ht="15.75" x14ac:dyDescent="0.25">
      <c r="A5" s="133" t="s">
        <v>81</v>
      </c>
      <c r="B5" s="133"/>
      <c r="C5" s="133"/>
      <c r="D5" s="133"/>
      <c r="E5" s="133"/>
      <c r="F5" s="133"/>
      <c r="G5" s="133"/>
    </row>
    <row r="6" spans="1:7" ht="18.75" customHeight="1" x14ac:dyDescent="0.25">
      <c r="A6" s="136" t="s">
        <v>2</v>
      </c>
      <c r="B6" s="136" t="s">
        <v>132</v>
      </c>
      <c r="C6" s="136"/>
      <c r="D6" s="136"/>
      <c r="E6" s="136" t="s">
        <v>133</v>
      </c>
      <c r="F6" s="136"/>
      <c r="G6" s="136"/>
    </row>
    <row r="7" spans="1:7" ht="16.5" customHeight="1" x14ac:dyDescent="0.25">
      <c r="A7" s="136"/>
      <c r="B7" s="137" t="s">
        <v>71</v>
      </c>
      <c r="C7" s="137"/>
      <c r="D7" s="137"/>
      <c r="E7" s="136"/>
      <c r="F7" s="136"/>
      <c r="G7" s="136"/>
    </row>
    <row r="8" spans="1:7" ht="47.25" x14ac:dyDescent="0.25">
      <c r="A8" s="136"/>
      <c r="B8" s="41" t="s">
        <v>72</v>
      </c>
      <c r="C8" s="41" t="s">
        <v>73</v>
      </c>
      <c r="D8" s="41" t="s">
        <v>74</v>
      </c>
      <c r="E8" s="41" t="s">
        <v>72</v>
      </c>
      <c r="F8" s="41" t="s">
        <v>73</v>
      </c>
      <c r="G8" s="41" t="s">
        <v>74</v>
      </c>
    </row>
    <row r="9" spans="1:7" ht="15.75" x14ac:dyDescent="0.25">
      <c r="A9" s="26" t="s">
        <v>39</v>
      </c>
      <c r="B9" s="27">
        <f>B10</f>
        <v>431343000</v>
      </c>
      <c r="C9" s="27">
        <f>C10</f>
        <v>431343000</v>
      </c>
      <c r="D9" s="28"/>
      <c r="E9" s="27">
        <f>E10</f>
        <v>431343000</v>
      </c>
      <c r="F9" s="27">
        <f>F10</f>
        <v>431343000</v>
      </c>
      <c r="G9" s="28"/>
    </row>
    <row r="10" spans="1:7" ht="34.5" customHeight="1" x14ac:dyDescent="0.25">
      <c r="A10" s="29" t="s">
        <v>117</v>
      </c>
      <c r="B10" s="30">
        <f>SUM(B11:B15)</f>
        <v>431343000</v>
      </c>
      <c r="C10" s="30">
        <f>SUM(C11:C15)</f>
        <v>431343000</v>
      </c>
      <c r="D10" s="31"/>
      <c r="E10" s="30">
        <f>SUM(E11:E15)</f>
        <v>431343000</v>
      </c>
      <c r="F10" s="30">
        <f>SUM(F11:F15)</f>
        <v>431343000</v>
      </c>
      <c r="G10" s="31"/>
    </row>
    <row r="11" spans="1:7" ht="18" customHeight="1" x14ac:dyDescent="0.25">
      <c r="A11" s="32" t="s">
        <v>91</v>
      </c>
      <c r="B11" s="33">
        <v>28041000</v>
      </c>
      <c r="C11" s="33">
        <f>B11</f>
        <v>28041000</v>
      </c>
      <c r="D11" s="34"/>
      <c r="E11" s="35">
        <f>C11</f>
        <v>28041000</v>
      </c>
      <c r="F11" s="35">
        <f t="shared" ref="F11:F15" si="0">E11</f>
        <v>28041000</v>
      </c>
      <c r="G11" s="34"/>
    </row>
    <row r="12" spans="1:7" ht="18.75" customHeight="1" x14ac:dyDescent="0.25">
      <c r="A12" s="32" t="s">
        <v>92</v>
      </c>
      <c r="B12" s="33">
        <v>28041000</v>
      </c>
      <c r="C12" s="33">
        <f t="shared" ref="C12:C15" si="1">B12</f>
        <v>28041000</v>
      </c>
      <c r="D12" s="36"/>
      <c r="E12" s="35">
        <f t="shared" ref="E12:E15" si="2">C12</f>
        <v>28041000</v>
      </c>
      <c r="F12" s="35">
        <f t="shared" si="0"/>
        <v>28041000</v>
      </c>
      <c r="G12" s="36"/>
    </row>
    <row r="13" spans="1:7" ht="19.5" customHeight="1" x14ac:dyDescent="0.25">
      <c r="A13" s="32" t="s">
        <v>93</v>
      </c>
      <c r="B13" s="33">
        <v>28041000</v>
      </c>
      <c r="C13" s="33">
        <f t="shared" si="1"/>
        <v>28041000</v>
      </c>
      <c r="D13" s="34"/>
      <c r="E13" s="35">
        <f t="shared" si="2"/>
        <v>28041000</v>
      </c>
      <c r="F13" s="35">
        <f t="shared" si="0"/>
        <v>28041000</v>
      </c>
      <c r="G13" s="34"/>
    </row>
    <row r="14" spans="1:7" ht="19.5" customHeight="1" x14ac:dyDescent="0.25">
      <c r="A14" s="32" t="s">
        <v>94</v>
      </c>
      <c r="B14" s="33">
        <v>70107000</v>
      </c>
      <c r="C14" s="33">
        <f t="shared" si="1"/>
        <v>70107000</v>
      </c>
      <c r="D14" s="34"/>
      <c r="E14" s="35">
        <f>C14</f>
        <v>70107000</v>
      </c>
      <c r="F14" s="35">
        <f>E14</f>
        <v>70107000</v>
      </c>
      <c r="G14" s="34"/>
    </row>
    <row r="15" spans="1:7" ht="19.5" customHeight="1" x14ac:dyDescent="0.25">
      <c r="A15" s="37" t="s">
        <v>124</v>
      </c>
      <c r="B15" s="38">
        <v>277113000</v>
      </c>
      <c r="C15" s="38">
        <f t="shared" si="1"/>
        <v>277113000</v>
      </c>
      <c r="D15" s="39"/>
      <c r="E15" s="40">
        <f t="shared" si="2"/>
        <v>277113000</v>
      </c>
      <c r="F15" s="40">
        <f t="shared" si="0"/>
        <v>277113000</v>
      </c>
      <c r="G15" s="39"/>
    </row>
    <row r="16" spans="1:7" ht="18.75" x14ac:dyDescent="0.3">
      <c r="D16" s="8"/>
      <c r="E16" s="9"/>
      <c r="F16" s="10"/>
      <c r="G16" s="8"/>
    </row>
    <row r="17" spans="4:7" ht="18.75" x14ac:dyDescent="0.3">
      <c r="D17" s="8"/>
      <c r="E17" s="9"/>
      <c r="F17" s="10"/>
      <c r="G17" s="8"/>
    </row>
    <row r="18" spans="4:7" ht="18.75" x14ac:dyDescent="0.3">
      <c r="D18" s="8"/>
      <c r="E18" s="9"/>
      <c r="F18" s="10"/>
      <c r="G18" s="8"/>
    </row>
    <row r="19" spans="4:7" ht="18.75" x14ac:dyDescent="0.3">
      <c r="D19" s="8"/>
      <c r="E19" s="9"/>
      <c r="F19" s="10"/>
      <c r="G19" s="8"/>
    </row>
    <row r="20" spans="4:7" ht="18.75" x14ac:dyDescent="0.3">
      <c r="D20" s="8"/>
      <c r="E20" s="9"/>
      <c r="F20" s="10"/>
      <c r="G20" s="8"/>
    </row>
    <row r="21" spans="4:7" ht="18.75" x14ac:dyDescent="0.3">
      <c r="D21" s="8"/>
      <c r="E21" s="9"/>
      <c r="F21" s="11"/>
      <c r="G21" s="8"/>
    </row>
    <row r="22" spans="4:7" x14ac:dyDescent="0.25">
      <c r="D22" s="8"/>
      <c r="E22" s="11"/>
      <c r="F22" s="11"/>
      <c r="G22" s="8"/>
    </row>
    <row r="23" spans="4:7" x14ac:dyDescent="0.25">
      <c r="D23" s="8"/>
      <c r="E23" s="11"/>
      <c r="F23" s="11"/>
      <c r="G23" s="8"/>
    </row>
    <row r="24" spans="4:7" x14ac:dyDescent="0.25">
      <c r="D24" s="8"/>
      <c r="E24" s="8"/>
      <c r="F24" s="8"/>
      <c r="G24" s="8"/>
    </row>
  </sheetData>
  <mergeCells count="8">
    <mergeCell ref="B1:G1"/>
    <mergeCell ref="A6:A8"/>
    <mergeCell ref="B6:D6"/>
    <mergeCell ref="B7:D7"/>
    <mergeCell ref="E6:G7"/>
    <mergeCell ref="A3:G3"/>
    <mergeCell ref="A4:G4"/>
    <mergeCell ref="A5:G5"/>
  </mergeCells>
  <pageMargins left="0.25" right="0.7" top="0.25" bottom="0.25" header="0.8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4"/>
  <sheetViews>
    <sheetView tabSelected="1" workbookViewId="0">
      <selection activeCell="E12" sqref="E12"/>
    </sheetView>
  </sheetViews>
  <sheetFormatPr defaultRowHeight="15" x14ac:dyDescent="0.25"/>
  <cols>
    <col min="1" max="1" width="30.85546875" style="6" customWidth="1"/>
    <col min="2" max="2" width="16.85546875" style="6" customWidth="1"/>
    <col min="3" max="3" width="16" style="6" customWidth="1"/>
    <col min="4" max="4" width="11" style="6" customWidth="1"/>
    <col min="5" max="5" width="17" style="6" customWidth="1"/>
    <col min="6" max="6" width="15.42578125" style="6" customWidth="1"/>
    <col min="7" max="7" width="11" style="6" customWidth="1"/>
    <col min="8" max="16384" width="9.140625" style="6"/>
  </cols>
  <sheetData>
    <row r="1" spans="1:7" ht="38.25" customHeight="1" x14ac:dyDescent="0.25">
      <c r="A1" s="22" t="s">
        <v>97</v>
      </c>
      <c r="B1" s="111" t="s">
        <v>80</v>
      </c>
      <c r="C1" s="111"/>
      <c r="D1" s="111"/>
      <c r="E1" s="111"/>
      <c r="F1" s="111"/>
      <c r="G1" s="111"/>
    </row>
    <row r="2" spans="1:7" x14ac:dyDescent="0.25">
      <c r="A2" s="7"/>
    </row>
    <row r="3" spans="1:7" ht="18" customHeight="1" x14ac:dyDescent="0.25">
      <c r="A3" s="112" t="s">
        <v>131</v>
      </c>
      <c r="B3" s="112"/>
      <c r="C3" s="112"/>
      <c r="D3" s="112"/>
      <c r="E3" s="112"/>
      <c r="F3" s="112"/>
      <c r="G3" s="112"/>
    </row>
    <row r="4" spans="1:7" ht="15.75" x14ac:dyDescent="0.25">
      <c r="A4" s="113" t="s">
        <v>1</v>
      </c>
      <c r="B4" s="113"/>
      <c r="C4" s="113"/>
      <c r="D4" s="113"/>
      <c r="E4" s="113"/>
      <c r="F4" s="113"/>
      <c r="G4" s="113"/>
    </row>
    <row r="5" spans="1:7" ht="15.75" x14ac:dyDescent="0.25">
      <c r="A5" s="133" t="s">
        <v>81</v>
      </c>
      <c r="B5" s="133"/>
      <c r="C5" s="133"/>
      <c r="D5" s="133"/>
      <c r="E5" s="133"/>
      <c r="F5" s="133"/>
      <c r="G5" s="133"/>
    </row>
    <row r="6" spans="1:7" ht="18.75" customHeight="1" x14ac:dyDescent="0.25">
      <c r="A6" s="136" t="s">
        <v>2</v>
      </c>
      <c r="B6" s="136" t="s">
        <v>132</v>
      </c>
      <c r="C6" s="136"/>
      <c r="D6" s="136"/>
      <c r="E6" s="136" t="s">
        <v>133</v>
      </c>
      <c r="F6" s="136"/>
      <c r="G6" s="136"/>
    </row>
    <row r="7" spans="1:7" ht="16.5" customHeight="1" x14ac:dyDescent="0.25">
      <c r="A7" s="136"/>
      <c r="B7" s="137" t="s">
        <v>71</v>
      </c>
      <c r="C7" s="137"/>
      <c r="D7" s="137"/>
      <c r="E7" s="136"/>
      <c r="F7" s="136"/>
      <c r="G7" s="136"/>
    </row>
    <row r="8" spans="1:7" ht="47.25" x14ac:dyDescent="0.25">
      <c r="A8" s="136"/>
      <c r="B8" s="41" t="s">
        <v>72</v>
      </c>
      <c r="C8" s="41" t="s">
        <v>73</v>
      </c>
      <c r="D8" s="41" t="s">
        <v>74</v>
      </c>
      <c r="E8" s="41" t="s">
        <v>72</v>
      </c>
      <c r="F8" s="41" t="s">
        <v>73</v>
      </c>
      <c r="G8" s="41" t="s">
        <v>74</v>
      </c>
    </row>
    <row r="9" spans="1:7" ht="15.75" x14ac:dyDescent="0.25">
      <c r="A9" s="26" t="s">
        <v>39</v>
      </c>
      <c r="B9" s="27">
        <f>B10</f>
        <v>431343000</v>
      </c>
      <c r="C9" s="27">
        <f>C10</f>
        <v>431343000</v>
      </c>
      <c r="D9" s="28"/>
      <c r="E9" s="27">
        <f>E10</f>
        <v>431343000</v>
      </c>
      <c r="F9" s="27">
        <f>F10</f>
        <v>431343000</v>
      </c>
      <c r="G9" s="28"/>
    </row>
    <row r="10" spans="1:7" ht="34.5" customHeight="1" x14ac:dyDescent="0.25">
      <c r="A10" s="29" t="s">
        <v>117</v>
      </c>
      <c r="B10" s="30">
        <f>SUM(B11:B15)</f>
        <v>431343000</v>
      </c>
      <c r="C10" s="30">
        <f>SUM(C11:C15)</f>
        <v>431343000</v>
      </c>
      <c r="D10" s="31"/>
      <c r="E10" s="30">
        <f>SUM(E11:E15)</f>
        <v>431343000</v>
      </c>
      <c r="F10" s="30">
        <f>SUM(F11:F15)</f>
        <v>431343000</v>
      </c>
      <c r="G10" s="31"/>
    </row>
    <row r="11" spans="1:7" ht="18" customHeight="1" x14ac:dyDescent="0.25">
      <c r="A11" s="32" t="s">
        <v>91</v>
      </c>
      <c r="B11" s="33">
        <v>28041000</v>
      </c>
      <c r="C11" s="33">
        <f>B11</f>
        <v>28041000</v>
      </c>
      <c r="D11" s="34"/>
      <c r="E11" s="35">
        <f>C11</f>
        <v>28041000</v>
      </c>
      <c r="F11" s="35">
        <f t="shared" ref="F11:F15" si="0">E11</f>
        <v>28041000</v>
      </c>
      <c r="G11" s="34"/>
    </row>
    <row r="12" spans="1:7" ht="18.75" customHeight="1" x14ac:dyDescent="0.25">
      <c r="A12" s="32" t="s">
        <v>92</v>
      </c>
      <c r="B12" s="33">
        <v>28041000</v>
      </c>
      <c r="C12" s="33">
        <f t="shared" ref="C12:C15" si="1">B12</f>
        <v>28041000</v>
      </c>
      <c r="D12" s="36"/>
      <c r="E12" s="35">
        <f t="shared" ref="E12:E15" si="2">C12</f>
        <v>28041000</v>
      </c>
      <c r="F12" s="35">
        <f t="shared" si="0"/>
        <v>28041000</v>
      </c>
      <c r="G12" s="36"/>
    </row>
    <row r="13" spans="1:7" ht="19.5" customHeight="1" x14ac:dyDescent="0.25">
      <c r="A13" s="32" t="s">
        <v>93</v>
      </c>
      <c r="B13" s="33">
        <v>28041000</v>
      </c>
      <c r="C13" s="33">
        <f t="shared" si="1"/>
        <v>28041000</v>
      </c>
      <c r="D13" s="34"/>
      <c r="E13" s="35">
        <f t="shared" si="2"/>
        <v>28041000</v>
      </c>
      <c r="F13" s="35">
        <f t="shared" si="0"/>
        <v>28041000</v>
      </c>
      <c r="G13" s="34"/>
    </row>
    <row r="14" spans="1:7" ht="19.5" customHeight="1" x14ac:dyDescent="0.25">
      <c r="A14" s="32" t="s">
        <v>94</v>
      </c>
      <c r="B14" s="33">
        <v>70107000</v>
      </c>
      <c r="C14" s="33">
        <f t="shared" si="1"/>
        <v>70107000</v>
      </c>
      <c r="D14" s="34"/>
      <c r="E14" s="35">
        <f>C14</f>
        <v>70107000</v>
      </c>
      <c r="F14" s="35">
        <f>E14</f>
        <v>70107000</v>
      </c>
      <c r="G14" s="34"/>
    </row>
    <row r="15" spans="1:7" ht="19.5" customHeight="1" x14ac:dyDescent="0.25">
      <c r="A15" s="37" t="s">
        <v>124</v>
      </c>
      <c r="B15" s="38">
        <v>277113000</v>
      </c>
      <c r="C15" s="38">
        <f t="shared" si="1"/>
        <v>277113000</v>
      </c>
      <c r="D15" s="39"/>
      <c r="E15" s="40">
        <f t="shared" si="2"/>
        <v>277113000</v>
      </c>
      <c r="F15" s="40">
        <f t="shared" si="0"/>
        <v>277113000</v>
      </c>
      <c r="G15" s="39"/>
    </row>
    <row r="16" spans="1:7" ht="18.75" x14ac:dyDescent="0.3">
      <c r="D16" s="8"/>
      <c r="E16" s="9"/>
      <c r="F16" s="10"/>
      <c r="G16" s="8"/>
    </row>
    <row r="17" spans="4:7" ht="18.75" x14ac:dyDescent="0.3">
      <c r="D17" s="8"/>
      <c r="E17" s="9"/>
      <c r="F17" s="10"/>
      <c r="G17" s="8"/>
    </row>
    <row r="18" spans="4:7" ht="18.75" x14ac:dyDescent="0.3">
      <c r="D18" s="8"/>
      <c r="E18" s="9"/>
      <c r="F18" s="10"/>
      <c r="G18" s="8"/>
    </row>
    <row r="19" spans="4:7" ht="18.75" x14ac:dyDescent="0.3">
      <c r="D19" s="8"/>
      <c r="E19" s="9"/>
      <c r="F19" s="10"/>
      <c r="G19" s="8"/>
    </row>
    <row r="20" spans="4:7" ht="18.75" x14ac:dyDescent="0.3">
      <c r="D20" s="8"/>
      <c r="E20" s="9"/>
      <c r="F20" s="10"/>
      <c r="G20" s="8"/>
    </row>
    <row r="21" spans="4:7" x14ac:dyDescent="0.25">
      <c r="D21" s="8"/>
      <c r="E21" s="11"/>
      <c r="F21" s="11"/>
      <c r="G21" s="8"/>
    </row>
    <row r="22" spans="4:7" x14ac:dyDescent="0.25">
      <c r="D22" s="8"/>
      <c r="E22" s="11"/>
      <c r="F22" s="11"/>
      <c r="G22" s="8"/>
    </row>
    <row r="23" spans="4:7" x14ac:dyDescent="0.25">
      <c r="D23" s="8"/>
      <c r="E23" s="11"/>
      <c r="F23" s="11"/>
      <c r="G23" s="8"/>
    </row>
    <row r="24" spans="4:7" x14ac:dyDescent="0.25">
      <c r="D24" s="8"/>
      <c r="E24" s="8"/>
      <c r="F24" s="8"/>
      <c r="G24" s="8"/>
    </row>
  </sheetData>
  <mergeCells count="8">
    <mergeCell ref="B1:G1"/>
    <mergeCell ref="A3:G3"/>
    <mergeCell ref="A4:G4"/>
    <mergeCell ref="A5:G5"/>
    <mergeCell ref="A6:A8"/>
    <mergeCell ref="B6:D6"/>
    <mergeCell ref="E6:G7"/>
    <mergeCell ref="B7:D7"/>
  </mergeCells>
  <pageMargins left="1.45" right="0.7" top="1" bottom="0.75" header="1.05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2"/>
  <sheetViews>
    <sheetView workbookViewId="0">
      <selection activeCell="C10" sqref="C10"/>
    </sheetView>
  </sheetViews>
  <sheetFormatPr defaultRowHeight="15" x14ac:dyDescent="0.25"/>
  <cols>
    <col min="1" max="1" width="9.140625" style="1"/>
    <col min="2" max="2" width="37.7109375" style="1" customWidth="1"/>
    <col min="3" max="3" width="32.140625" style="1" customWidth="1"/>
    <col min="4" max="4" width="30.28515625" style="1" customWidth="1"/>
    <col min="5" max="16384" width="9.140625" style="1"/>
  </cols>
  <sheetData>
    <row r="1" spans="1:4" ht="38.25" customHeight="1" x14ac:dyDescent="0.25">
      <c r="A1" s="130" t="s">
        <v>97</v>
      </c>
      <c r="B1" s="130"/>
      <c r="C1" s="5"/>
      <c r="D1" s="16" t="s">
        <v>77</v>
      </c>
    </row>
    <row r="2" spans="1:4" x14ac:dyDescent="0.25">
      <c r="A2" s="2"/>
    </row>
    <row r="3" spans="1:4" ht="18" customHeight="1" x14ac:dyDescent="0.25">
      <c r="A3" s="112" t="s">
        <v>126</v>
      </c>
      <c r="B3" s="112"/>
      <c r="C3" s="112"/>
      <c r="D3" s="112"/>
    </row>
    <row r="4" spans="1:4" ht="15.75" x14ac:dyDescent="0.25">
      <c r="A4" s="113" t="s">
        <v>76</v>
      </c>
      <c r="B4" s="113"/>
      <c r="C4" s="113"/>
      <c r="D4" s="113"/>
    </row>
    <row r="5" spans="1:4" ht="15.75" x14ac:dyDescent="0.25">
      <c r="A5" s="133" t="s">
        <v>82</v>
      </c>
      <c r="B5" s="133"/>
      <c r="C5" s="133"/>
      <c r="D5" s="133"/>
    </row>
    <row r="6" spans="1:4" ht="23.25" customHeight="1" x14ac:dyDescent="0.25">
      <c r="A6" s="136" t="s">
        <v>15</v>
      </c>
      <c r="B6" s="136" t="s">
        <v>2</v>
      </c>
      <c r="C6" s="136" t="s">
        <v>123</v>
      </c>
      <c r="D6" s="136"/>
    </row>
    <row r="7" spans="1:4" ht="15.75" x14ac:dyDescent="0.25">
      <c r="A7" s="136"/>
      <c r="B7" s="136"/>
      <c r="C7" s="41" t="s">
        <v>17</v>
      </c>
      <c r="D7" s="41" t="s">
        <v>18</v>
      </c>
    </row>
    <row r="8" spans="1:4" ht="15.75" x14ac:dyDescent="0.25">
      <c r="A8" s="79" t="s">
        <v>19</v>
      </c>
      <c r="B8" s="79" t="s">
        <v>20</v>
      </c>
      <c r="C8" s="79"/>
      <c r="D8" s="80"/>
    </row>
    <row r="9" spans="1:4" ht="15.75" x14ac:dyDescent="0.25">
      <c r="A9" s="79"/>
      <c r="B9" s="41" t="s">
        <v>23</v>
      </c>
      <c r="C9" s="80">
        <f>D9</f>
        <v>7103744000</v>
      </c>
      <c r="D9" s="80">
        <f>D10+D19+D28+D30</f>
        <v>7103744000</v>
      </c>
    </row>
    <row r="10" spans="1:4" ht="24" customHeight="1" x14ac:dyDescent="0.25">
      <c r="A10" s="81" t="s">
        <v>24</v>
      </c>
      <c r="B10" s="29" t="s">
        <v>25</v>
      </c>
      <c r="C10" s="82">
        <f>D10</f>
        <v>110000000</v>
      </c>
      <c r="D10" s="82">
        <f>SUM(D11:D16)</f>
        <v>110000000</v>
      </c>
    </row>
    <row r="11" spans="1:4" ht="15.75" x14ac:dyDescent="0.25">
      <c r="A11" s="34"/>
      <c r="B11" s="83" t="s">
        <v>26</v>
      </c>
      <c r="C11" s="84">
        <v>70000000</v>
      </c>
      <c r="D11" s="84">
        <f>C11</f>
        <v>70000000</v>
      </c>
    </row>
    <row r="12" spans="1:4" ht="31.5" x14ac:dyDescent="0.25">
      <c r="A12" s="34"/>
      <c r="B12" s="83" t="s">
        <v>118</v>
      </c>
      <c r="C12" s="84"/>
      <c r="D12" s="84"/>
    </row>
    <row r="13" spans="1:4" ht="19.5" customHeight="1" x14ac:dyDescent="0.25">
      <c r="A13" s="34"/>
      <c r="B13" s="83" t="s">
        <v>103</v>
      </c>
      <c r="C13" s="84"/>
      <c r="D13" s="84"/>
    </row>
    <row r="14" spans="1:4" ht="18.75" customHeight="1" x14ac:dyDescent="0.25">
      <c r="A14" s="34"/>
      <c r="B14" s="83" t="s">
        <v>27</v>
      </c>
      <c r="C14" s="84">
        <f>D14</f>
        <v>40000000</v>
      </c>
      <c r="D14" s="84">
        <v>40000000</v>
      </c>
    </row>
    <row r="15" spans="1:4" ht="31.5" customHeight="1" x14ac:dyDescent="0.25">
      <c r="A15" s="34"/>
      <c r="B15" s="83" t="s">
        <v>104</v>
      </c>
      <c r="C15" s="84"/>
      <c r="D15" s="84"/>
    </row>
    <row r="16" spans="1:4" ht="18" customHeight="1" x14ac:dyDescent="0.25">
      <c r="A16" s="34"/>
      <c r="B16" s="83" t="s">
        <v>105</v>
      </c>
      <c r="C16" s="84"/>
      <c r="D16" s="84"/>
    </row>
    <row r="17" spans="1:4" ht="33.75" customHeight="1" x14ac:dyDescent="0.25">
      <c r="A17" s="34"/>
      <c r="B17" s="83" t="s">
        <v>28</v>
      </c>
      <c r="C17" s="84"/>
      <c r="D17" s="84"/>
    </row>
    <row r="18" spans="1:4" ht="23.25" customHeight="1" x14ac:dyDescent="0.25">
      <c r="A18" s="34"/>
      <c r="B18" s="83" t="s">
        <v>119</v>
      </c>
      <c r="C18" s="84"/>
      <c r="D18" s="84"/>
    </row>
    <row r="19" spans="1:4" ht="31.5" x14ac:dyDescent="0.25">
      <c r="A19" s="36" t="s">
        <v>29</v>
      </c>
      <c r="B19" s="85" t="s">
        <v>30</v>
      </c>
      <c r="C19" s="86">
        <f t="shared" ref="C19:C30" si="0">D19</f>
        <v>148000000</v>
      </c>
      <c r="D19" s="86">
        <f>D20</f>
        <v>148000000</v>
      </c>
    </row>
    <row r="20" spans="1:4" ht="15.75" x14ac:dyDescent="0.25">
      <c r="A20" s="36">
        <v>1</v>
      </c>
      <c r="B20" s="85" t="s">
        <v>109</v>
      </c>
      <c r="C20" s="86">
        <f>D20</f>
        <v>148000000</v>
      </c>
      <c r="D20" s="86">
        <f>D21+D23+D24+D25</f>
        <v>148000000</v>
      </c>
    </row>
    <row r="21" spans="1:4" s="21" customFormat="1" ht="15.75" x14ac:dyDescent="0.25">
      <c r="A21" s="34"/>
      <c r="B21" s="83" t="s">
        <v>106</v>
      </c>
      <c r="C21" s="84">
        <v>1000000</v>
      </c>
      <c r="D21" s="84">
        <f>C21</f>
        <v>1000000</v>
      </c>
    </row>
    <row r="22" spans="1:4" s="21" customFormat="1" ht="31.5" x14ac:dyDescent="0.25">
      <c r="A22" s="34"/>
      <c r="B22" s="83" t="s">
        <v>107</v>
      </c>
      <c r="C22" s="84"/>
      <c r="D22" s="84"/>
    </row>
    <row r="23" spans="1:4" s="21" customFormat="1" ht="31.5" x14ac:dyDescent="0.25">
      <c r="A23" s="34"/>
      <c r="B23" s="83" t="s">
        <v>108</v>
      </c>
      <c r="C23" s="84">
        <f>D23</f>
        <v>7000000</v>
      </c>
      <c r="D23" s="84">
        <v>7000000</v>
      </c>
    </row>
    <row r="24" spans="1:4" ht="19.5" customHeight="1" x14ac:dyDescent="0.25">
      <c r="A24" s="34"/>
      <c r="B24" s="83" t="s">
        <v>120</v>
      </c>
      <c r="C24" s="84">
        <f>D24</f>
        <v>140000000</v>
      </c>
      <c r="D24" s="84">
        <v>140000000</v>
      </c>
    </row>
    <row r="25" spans="1:4" ht="31.5" x14ac:dyDescent="0.25">
      <c r="A25" s="34"/>
      <c r="B25" s="83" t="s">
        <v>83</v>
      </c>
      <c r="C25" s="84"/>
      <c r="D25" s="84"/>
    </row>
    <row r="26" spans="1:4" ht="31.5" x14ac:dyDescent="0.25">
      <c r="A26" s="36">
        <v>2</v>
      </c>
      <c r="B26" s="85" t="s">
        <v>110</v>
      </c>
      <c r="C26" s="84"/>
      <c r="D26" s="84"/>
    </row>
    <row r="27" spans="1:4" ht="34.5" customHeight="1" x14ac:dyDescent="0.25">
      <c r="A27" s="36" t="s">
        <v>98</v>
      </c>
      <c r="B27" s="85" t="s">
        <v>121</v>
      </c>
      <c r="C27" s="84"/>
      <c r="D27" s="84"/>
    </row>
    <row r="28" spans="1:4" ht="22.5" customHeight="1" x14ac:dyDescent="0.25">
      <c r="A28" s="36" t="s">
        <v>33</v>
      </c>
      <c r="B28" s="85" t="s">
        <v>34</v>
      </c>
      <c r="C28" s="86"/>
      <c r="D28" s="86"/>
    </row>
    <row r="29" spans="1:4" ht="22.5" customHeight="1" x14ac:dyDescent="0.25">
      <c r="A29" s="36" t="s">
        <v>113</v>
      </c>
      <c r="B29" s="85" t="s">
        <v>112</v>
      </c>
      <c r="C29" s="86"/>
      <c r="D29" s="86"/>
    </row>
    <row r="30" spans="1:4" ht="24.75" customHeight="1" x14ac:dyDescent="0.25">
      <c r="A30" s="36" t="s">
        <v>114</v>
      </c>
      <c r="B30" s="85" t="s">
        <v>35</v>
      </c>
      <c r="C30" s="86">
        <f t="shared" si="0"/>
        <v>6845744000</v>
      </c>
      <c r="D30" s="86">
        <f>SUM(D31:D32)</f>
        <v>6845744000</v>
      </c>
    </row>
    <row r="31" spans="1:4" ht="20.25" customHeight="1" x14ac:dyDescent="0.25">
      <c r="A31" s="34"/>
      <c r="B31" s="83" t="s">
        <v>36</v>
      </c>
      <c r="C31" s="84">
        <v>6845744000</v>
      </c>
      <c r="D31" s="84">
        <f>C31</f>
        <v>6845744000</v>
      </c>
    </row>
    <row r="32" spans="1:4" ht="15.75" x14ac:dyDescent="0.25">
      <c r="A32" s="39"/>
      <c r="B32" s="87" t="s">
        <v>37</v>
      </c>
      <c r="C32" s="88"/>
      <c r="D32" s="88"/>
    </row>
  </sheetData>
  <mergeCells count="7">
    <mergeCell ref="A1:B1"/>
    <mergeCell ref="A6:A7"/>
    <mergeCell ref="B6:B7"/>
    <mergeCell ref="C6:D6"/>
    <mergeCell ref="A3:D3"/>
    <mergeCell ref="A4:D4"/>
    <mergeCell ref="A5:D5"/>
  </mergeCells>
  <pageMargins left="1.45" right="1.2" top="1" bottom="1" header="1.05" footer="0.8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5"/>
  <sheetViews>
    <sheetView workbookViewId="0">
      <selection activeCell="L23" sqref="L23:L24"/>
    </sheetView>
  </sheetViews>
  <sheetFormatPr defaultRowHeight="15.75" x14ac:dyDescent="0.25"/>
  <cols>
    <col min="1" max="1" width="9.42578125" style="14" customWidth="1"/>
    <col min="2" max="2" width="22.140625" style="14" customWidth="1"/>
    <col min="3" max="3" width="16.28515625" style="14" customWidth="1"/>
    <col min="4" max="5" width="14.7109375" style="14" customWidth="1"/>
    <col min="6" max="6" width="9.140625" style="14"/>
    <col min="7" max="7" width="15.42578125" style="14" customWidth="1"/>
    <col min="8" max="16384" width="9.140625" style="14"/>
  </cols>
  <sheetData>
    <row r="1" spans="1:6" ht="38.25" customHeight="1" x14ac:dyDescent="0.25">
      <c r="A1" s="130" t="s">
        <v>95</v>
      </c>
      <c r="B1" s="130"/>
      <c r="C1" s="13"/>
      <c r="D1" s="111" t="s">
        <v>78</v>
      </c>
      <c r="E1" s="111"/>
      <c r="F1" s="13"/>
    </row>
    <row r="3" spans="1:6" x14ac:dyDescent="0.25">
      <c r="A3" s="112" t="s">
        <v>129</v>
      </c>
      <c r="B3" s="112"/>
      <c r="C3" s="112"/>
      <c r="D3" s="112"/>
      <c r="E3" s="112"/>
    </row>
    <row r="4" spans="1:6" x14ac:dyDescent="0.25">
      <c r="A4" s="113" t="s">
        <v>76</v>
      </c>
      <c r="B4" s="113"/>
      <c r="C4" s="113"/>
      <c r="D4" s="113"/>
      <c r="E4" s="113"/>
    </row>
    <row r="5" spans="1:6" x14ac:dyDescent="0.25">
      <c r="A5" s="133" t="s">
        <v>81</v>
      </c>
      <c r="B5" s="133"/>
      <c r="C5" s="133"/>
      <c r="D5" s="133"/>
      <c r="E5" s="133"/>
    </row>
    <row r="6" spans="1:6" ht="16.5" customHeight="1" x14ac:dyDescent="0.25">
      <c r="A6" s="129" t="s">
        <v>15</v>
      </c>
      <c r="B6" s="129" t="s">
        <v>2</v>
      </c>
      <c r="C6" s="129" t="s">
        <v>128</v>
      </c>
      <c r="D6" s="129"/>
      <c r="E6" s="129"/>
    </row>
    <row r="7" spans="1:6" ht="47.25" x14ac:dyDescent="0.25">
      <c r="A7" s="129"/>
      <c r="B7" s="129"/>
      <c r="C7" s="62" t="s">
        <v>39</v>
      </c>
      <c r="D7" s="62" t="s">
        <v>40</v>
      </c>
      <c r="E7" s="62" t="s">
        <v>41</v>
      </c>
    </row>
    <row r="8" spans="1:6" x14ac:dyDescent="0.25">
      <c r="A8" s="89" t="s">
        <v>19</v>
      </c>
      <c r="B8" s="89" t="s">
        <v>20</v>
      </c>
      <c r="C8" s="90">
        <v>4</v>
      </c>
      <c r="D8" s="91">
        <v>5</v>
      </c>
      <c r="E8" s="90">
        <v>6</v>
      </c>
    </row>
    <row r="9" spans="1:6" x14ac:dyDescent="0.25">
      <c r="A9" s="65"/>
      <c r="B9" s="66" t="s">
        <v>45</v>
      </c>
      <c r="C9" s="67">
        <f>SUM(C11:C25)</f>
        <v>7103744000</v>
      </c>
      <c r="D9" s="67"/>
      <c r="E9" s="67">
        <f>SUM(E11:E25)</f>
        <v>7054744000</v>
      </c>
    </row>
    <row r="10" spans="1:6" x14ac:dyDescent="0.25">
      <c r="A10" s="69"/>
      <c r="B10" s="70" t="s">
        <v>46</v>
      </c>
      <c r="C10" s="69"/>
      <c r="D10" s="69"/>
      <c r="E10" s="69"/>
    </row>
    <row r="11" spans="1:6" x14ac:dyDescent="0.25">
      <c r="A11" s="69">
        <v>1</v>
      </c>
      <c r="B11" s="70" t="s">
        <v>89</v>
      </c>
      <c r="C11" s="71">
        <v>962567000</v>
      </c>
      <c r="D11" s="69"/>
      <c r="E11" s="71">
        <f>C11</f>
        <v>962567000</v>
      </c>
    </row>
    <row r="12" spans="1:6" x14ac:dyDescent="0.25">
      <c r="A12" s="69">
        <v>2</v>
      </c>
      <c r="B12" s="70" t="s">
        <v>90</v>
      </c>
      <c r="C12" s="71">
        <v>332664000</v>
      </c>
      <c r="D12" s="69"/>
      <c r="E12" s="71">
        <f t="shared" ref="E12:E25" si="0">C12</f>
        <v>332664000</v>
      </c>
    </row>
    <row r="13" spans="1:6" x14ac:dyDescent="0.25">
      <c r="A13" s="69">
        <v>3</v>
      </c>
      <c r="B13" s="70" t="s">
        <v>85</v>
      </c>
      <c r="C13" s="71">
        <v>74000000</v>
      </c>
      <c r="D13" s="69"/>
      <c r="E13" s="71">
        <f t="shared" si="0"/>
        <v>74000000</v>
      </c>
    </row>
    <row r="14" spans="1:6" ht="31.5" customHeight="1" x14ac:dyDescent="0.25">
      <c r="A14" s="69">
        <v>4</v>
      </c>
      <c r="B14" s="70" t="s">
        <v>115</v>
      </c>
      <c r="C14" s="71"/>
      <c r="D14" s="69"/>
      <c r="E14" s="71"/>
    </row>
    <row r="15" spans="1:6" ht="24.75" customHeight="1" x14ac:dyDescent="0.25">
      <c r="A15" s="69">
        <v>5</v>
      </c>
      <c r="B15" s="70" t="s">
        <v>116</v>
      </c>
      <c r="C15" s="71"/>
      <c r="D15" s="69"/>
      <c r="E15" s="71"/>
    </row>
    <row r="16" spans="1:6" x14ac:dyDescent="0.25">
      <c r="A16" s="69">
        <v>6</v>
      </c>
      <c r="B16" s="70" t="s">
        <v>47</v>
      </c>
      <c r="C16" s="71">
        <v>39000000</v>
      </c>
      <c r="D16" s="69"/>
      <c r="E16" s="71">
        <f t="shared" si="0"/>
        <v>39000000</v>
      </c>
    </row>
    <row r="17" spans="1:5" ht="31.5" x14ac:dyDescent="0.25">
      <c r="A17" s="69">
        <v>7</v>
      </c>
      <c r="B17" s="70" t="s">
        <v>48</v>
      </c>
      <c r="C17" s="71">
        <v>22000000</v>
      </c>
      <c r="D17" s="69"/>
      <c r="E17" s="71">
        <f t="shared" si="0"/>
        <v>22000000</v>
      </c>
    </row>
    <row r="18" spans="1:5" ht="19.5" customHeight="1" x14ac:dyDescent="0.25">
      <c r="A18" s="103">
        <v>8</v>
      </c>
      <c r="B18" s="70" t="s">
        <v>49</v>
      </c>
      <c r="C18" s="71">
        <v>25000000</v>
      </c>
      <c r="D18" s="69"/>
      <c r="E18" s="71">
        <f t="shared" si="0"/>
        <v>25000000</v>
      </c>
    </row>
    <row r="19" spans="1:5" ht="31.5" x14ac:dyDescent="0.25">
      <c r="A19" s="103">
        <v>9</v>
      </c>
      <c r="B19" s="70" t="s">
        <v>134</v>
      </c>
      <c r="C19" s="71">
        <v>68000000</v>
      </c>
      <c r="D19" s="69"/>
      <c r="E19" s="71">
        <f t="shared" si="0"/>
        <v>68000000</v>
      </c>
    </row>
    <row r="20" spans="1:5" x14ac:dyDescent="0.25">
      <c r="A20" s="103">
        <v>10</v>
      </c>
      <c r="B20" s="101" t="s">
        <v>87</v>
      </c>
      <c r="C20" s="71">
        <v>49000000</v>
      </c>
      <c r="D20" s="69"/>
      <c r="E20" s="71"/>
    </row>
    <row r="21" spans="1:5" ht="54" customHeight="1" x14ac:dyDescent="0.25">
      <c r="A21" s="103">
        <v>11</v>
      </c>
      <c r="B21" s="70" t="s">
        <v>52</v>
      </c>
      <c r="C21" s="71">
        <v>4617133000</v>
      </c>
      <c r="D21" s="69"/>
      <c r="E21" s="71">
        <f t="shared" si="0"/>
        <v>4617133000</v>
      </c>
    </row>
    <row r="22" spans="1:5" x14ac:dyDescent="0.25">
      <c r="A22" s="103">
        <v>12</v>
      </c>
      <c r="B22" s="70" t="s">
        <v>86</v>
      </c>
      <c r="C22" s="71">
        <v>138000000</v>
      </c>
      <c r="D22" s="69"/>
      <c r="E22" s="71">
        <f t="shared" si="0"/>
        <v>138000000</v>
      </c>
    </row>
    <row r="23" spans="1:5" x14ac:dyDescent="0.25">
      <c r="A23" s="103">
        <v>13</v>
      </c>
      <c r="B23" s="70" t="s">
        <v>88</v>
      </c>
      <c r="C23" s="71">
        <v>224000000</v>
      </c>
      <c r="D23" s="69"/>
      <c r="E23" s="71">
        <f t="shared" si="0"/>
        <v>224000000</v>
      </c>
    </row>
    <row r="24" spans="1:5" x14ac:dyDescent="0.25">
      <c r="A24" s="103">
        <v>14</v>
      </c>
      <c r="B24" s="70" t="s">
        <v>53</v>
      </c>
      <c r="C24" s="71">
        <v>416380000</v>
      </c>
      <c r="D24" s="69"/>
      <c r="E24" s="71">
        <f t="shared" si="0"/>
        <v>416380000</v>
      </c>
    </row>
    <row r="25" spans="1:5" x14ac:dyDescent="0.25">
      <c r="A25" s="100">
        <v>15</v>
      </c>
      <c r="B25" s="75" t="s">
        <v>54</v>
      </c>
      <c r="C25" s="76">
        <v>136000000</v>
      </c>
      <c r="D25" s="74"/>
      <c r="E25" s="99">
        <f t="shared" si="0"/>
        <v>136000000</v>
      </c>
    </row>
  </sheetData>
  <mergeCells count="8">
    <mergeCell ref="A6:A7"/>
    <mergeCell ref="B6:B7"/>
    <mergeCell ref="C6:E6"/>
    <mergeCell ref="D1:E1"/>
    <mergeCell ref="A1:B1"/>
    <mergeCell ref="A3:E3"/>
    <mergeCell ref="A4:E4"/>
    <mergeCell ref="A5:E5"/>
  </mergeCells>
  <pageMargins left="1.2" right="0.7" top="1" bottom="0.75" header="1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workbookViewId="0">
      <selection activeCell="M15" sqref="M15"/>
    </sheetView>
  </sheetViews>
  <sheetFormatPr defaultRowHeight="15" x14ac:dyDescent="0.25"/>
  <cols>
    <col min="1" max="1" width="16.28515625" style="1" customWidth="1"/>
    <col min="2" max="2" width="13.42578125" style="1" customWidth="1"/>
    <col min="3" max="3" width="13.7109375" style="1" customWidth="1"/>
    <col min="4" max="4" width="13.140625" style="1" customWidth="1"/>
    <col min="5" max="5" width="11.28515625" style="1" customWidth="1"/>
    <col min="6" max="6" width="12" style="1" customWidth="1"/>
    <col min="7" max="7" width="9.140625" style="1"/>
    <col min="8" max="8" width="15.28515625" style="1" customWidth="1"/>
    <col min="9" max="16384" width="9.140625" style="1"/>
  </cols>
  <sheetData>
    <row r="1" spans="1:10" ht="38.25" customHeight="1" x14ac:dyDescent="0.25">
      <c r="A1" s="130" t="s">
        <v>95</v>
      </c>
      <c r="B1" s="130"/>
      <c r="C1" s="13"/>
      <c r="D1" s="13"/>
      <c r="E1" s="13"/>
      <c r="F1" s="13"/>
      <c r="G1" s="13"/>
      <c r="H1" s="111" t="s">
        <v>79</v>
      </c>
      <c r="I1" s="111"/>
      <c r="J1" s="111"/>
    </row>
    <row r="2" spans="1:10" x14ac:dyDescent="0.25">
      <c r="A2" s="4"/>
    </row>
    <row r="3" spans="1:10" ht="15.75" x14ac:dyDescent="0.25">
      <c r="A3" s="112" t="s">
        <v>135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ht="15.75" x14ac:dyDescent="0.25">
      <c r="A4" s="113" t="s">
        <v>76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ht="15.75" x14ac:dyDescent="0.25">
      <c r="A5" s="133" t="s">
        <v>82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0" ht="22.5" customHeight="1" x14ac:dyDescent="0.25">
      <c r="A6" s="136" t="s">
        <v>56</v>
      </c>
      <c r="B6" s="137" t="s">
        <v>57</v>
      </c>
      <c r="C6" s="137" t="s">
        <v>58</v>
      </c>
      <c r="D6" s="137"/>
      <c r="E6" s="137" t="s">
        <v>59</v>
      </c>
      <c r="F6" s="137" t="s">
        <v>60</v>
      </c>
      <c r="G6" s="137" t="s">
        <v>122</v>
      </c>
      <c r="H6" s="137"/>
      <c r="I6" s="137"/>
      <c r="J6" s="137"/>
    </row>
    <row r="7" spans="1:10" ht="32.25" customHeight="1" x14ac:dyDescent="0.25">
      <c r="A7" s="136"/>
      <c r="B7" s="137"/>
      <c r="C7" s="137"/>
      <c r="D7" s="137"/>
      <c r="E7" s="137"/>
      <c r="F7" s="137"/>
      <c r="G7" s="137" t="s">
        <v>61</v>
      </c>
      <c r="H7" s="137" t="s">
        <v>62</v>
      </c>
      <c r="I7" s="137" t="s">
        <v>63</v>
      </c>
      <c r="J7" s="137"/>
    </row>
    <row r="8" spans="1:10" ht="63" x14ac:dyDescent="0.25">
      <c r="A8" s="136"/>
      <c r="B8" s="137"/>
      <c r="C8" s="105" t="s">
        <v>61</v>
      </c>
      <c r="D8" s="105" t="s">
        <v>64</v>
      </c>
      <c r="E8" s="137"/>
      <c r="F8" s="137"/>
      <c r="G8" s="137"/>
      <c r="H8" s="137"/>
      <c r="I8" s="105" t="s">
        <v>65</v>
      </c>
      <c r="J8" s="105" t="s">
        <v>66</v>
      </c>
    </row>
    <row r="9" spans="1:10" ht="15.75" x14ac:dyDescent="0.25">
      <c r="A9" s="104" t="s">
        <v>39</v>
      </c>
      <c r="B9" s="92"/>
      <c r="C9" s="92"/>
      <c r="D9" s="92"/>
      <c r="E9" s="92"/>
      <c r="F9" s="92"/>
      <c r="G9" s="92"/>
      <c r="H9" s="92"/>
      <c r="I9" s="92"/>
      <c r="J9" s="92"/>
    </row>
    <row r="10" spans="1:10" ht="31.5" x14ac:dyDescent="0.25">
      <c r="A10" s="93" t="s">
        <v>67</v>
      </c>
      <c r="B10" s="93"/>
      <c r="C10" s="93"/>
      <c r="D10" s="93"/>
      <c r="E10" s="93"/>
      <c r="F10" s="93"/>
      <c r="G10" s="93"/>
      <c r="H10" s="93"/>
      <c r="I10" s="93"/>
      <c r="J10" s="93"/>
    </row>
    <row r="11" spans="1:10" ht="15.75" x14ac:dyDescent="0.25">
      <c r="A11" s="83"/>
      <c r="B11" s="34"/>
      <c r="C11" s="94"/>
      <c r="D11" s="94"/>
      <c r="E11" s="85"/>
      <c r="F11" s="85"/>
      <c r="G11" s="85"/>
      <c r="H11" s="85"/>
      <c r="I11" s="85"/>
      <c r="J11" s="85"/>
    </row>
    <row r="12" spans="1:10" ht="15.75" x14ac:dyDescent="0.25">
      <c r="A12" s="83" t="s">
        <v>32</v>
      </c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31.5" x14ac:dyDescent="0.25">
      <c r="A13" s="83" t="s">
        <v>68</v>
      </c>
      <c r="B13" s="83"/>
      <c r="C13" s="83"/>
      <c r="D13" s="83"/>
      <c r="E13" s="83"/>
      <c r="F13" s="83"/>
      <c r="G13" s="83"/>
      <c r="H13" s="83"/>
      <c r="I13" s="83"/>
      <c r="J13" s="83"/>
    </row>
    <row r="14" spans="1:10" ht="15.75" x14ac:dyDescent="0.25">
      <c r="A14" s="83" t="s">
        <v>32</v>
      </c>
      <c r="B14" s="83"/>
      <c r="C14" s="83"/>
      <c r="D14" s="83"/>
      <c r="E14" s="83"/>
      <c r="F14" s="83"/>
      <c r="G14" s="83"/>
      <c r="H14" s="83"/>
      <c r="I14" s="83"/>
      <c r="J14" s="83"/>
    </row>
    <row r="15" spans="1:10" ht="15.75" x14ac:dyDescent="0.25">
      <c r="A15" s="83" t="s">
        <v>32</v>
      </c>
      <c r="B15" s="83"/>
      <c r="C15" s="83"/>
      <c r="D15" s="83"/>
      <c r="E15" s="83"/>
      <c r="F15" s="83"/>
      <c r="G15" s="83"/>
      <c r="H15" s="83"/>
      <c r="I15" s="83"/>
      <c r="J15" s="83"/>
    </row>
    <row r="16" spans="1:10" ht="31.5" x14ac:dyDescent="0.25">
      <c r="A16" s="83" t="s">
        <v>69</v>
      </c>
      <c r="B16" s="83"/>
      <c r="C16" s="83"/>
      <c r="D16" s="83"/>
      <c r="E16" s="83"/>
      <c r="F16" s="83"/>
      <c r="G16" s="83"/>
      <c r="H16" s="83"/>
      <c r="I16" s="83"/>
      <c r="J16" s="83"/>
    </row>
    <row r="17" spans="1:10" ht="15.75" x14ac:dyDescent="0.25">
      <c r="A17" s="83"/>
      <c r="B17" s="34"/>
      <c r="C17" s="94"/>
      <c r="D17" s="94"/>
      <c r="E17" s="83"/>
      <c r="F17" s="83"/>
      <c r="G17" s="83"/>
      <c r="H17" s="83"/>
      <c r="I17" s="83"/>
      <c r="J17" s="83"/>
    </row>
    <row r="18" spans="1:10" ht="15.75" x14ac:dyDescent="0.25">
      <c r="A18" s="83" t="s">
        <v>32</v>
      </c>
      <c r="B18" s="83"/>
      <c r="C18" s="83"/>
      <c r="D18" s="83"/>
      <c r="E18" s="83"/>
      <c r="F18" s="83"/>
      <c r="G18" s="83"/>
      <c r="H18" s="83"/>
      <c r="I18" s="83"/>
      <c r="J18" s="83"/>
    </row>
    <row r="19" spans="1:10" ht="31.5" x14ac:dyDescent="0.25">
      <c r="A19" s="83" t="s">
        <v>68</v>
      </c>
      <c r="B19" s="83"/>
      <c r="C19" s="83"/>
      <c r="D19" s="83"/>
      <c r="E19" s="83"/>
      <c r="F19" s="83"/>
      <c r="G19" s="83"/>
      <c r="H19" s="83"/>
      <c r="I19" s="83"/>
      <c r="J19" s="83"/>
    </row>
    <row r="20" spans="1:10" ht="15.75" x14ac:dyDescent="0.25">
      <c r="A20" s="83" t="s">
        <v>32</v>
      </c>
      <c r="B20" s="83"/>
      <c r="C20" s="83"/>
      <c r="D20" s="83"/>
      <c r="E20" s="83"/>
      <c r="F20" s="83"/>
      <c r="G20" s="83"/>
      <c r="H20" s="83"/>
      <c r="I20" s="83"/>
      <c r="J20" s="83"/>
    </row>
    <row r="21" spans="1:10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</row>
    <row r="22" spans="1:10" x14ac:dyDescent="0.25">
      <c r="A22" s="3"/>
    </row>
  </sheetData>
  <mergeCells count="14">
    <mergeCell ref="G6:J6"/>
    <mergeCell ref="G7:G8"/>
    <mergeCell ref="H7:H8"/>
    <mergeCell ref="I7:J7"/>
    <mergeCell ref="A6:A8"/>
    <mergeCell ref="B6:B8"/>
    <mergeCell ref="C6:D7"/>
    <mergeCell ref="E6:E8"/>
    <mergeCell ref="F6:F8"/>
    <mergeCell ref="H1:J1"/>
    <mergeCell ref="A1:B1"/>
    <mergeCell ref="A3:J3"/>
    <mergeCell ref="A4:J4"/>
    <mergeCell ref="A5:J5"/>
  </mergeCells>
  <pageMargins left="1.2" right="0" top="0.2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3"/>
  <sheetViews>
    <sheetView topLeftCell="A13" workbookViewId="0">
      <selection activeCell="L36" sqref="L36"/>
    </sheetView>
  </sheetViews>
  <sheetFormatPr defaultRowHeight="15" x14ac:dyDescent="0.25"/>
  <cols>
    <col min="1" max="1" width="16.28515625" style="1" customWidth="1"/>
    <col min="2" max="2" width="13.42578125" style="1" customWidth="1"/>
    <col min="3" max="3" width="13.7109375" style="1" customWidth="1"/>
    <col min="4" max="4" width="13.140625" style="1" customWidth="1"/>
    <col min="5" max="5" width="11.28515625" style="1" customWidth="1"/>
    <col min="6" max="6" width="12" style="1" customWidth="1"/>
    <col min="7" max="7" width="9.140625" style="1"/>
    <col min="8" max="8" width="15.28515625" style="1" customWidth="1"/>
    <col min="9" max="16384" width="9.140625" style="1"/>
  </cols>
  <sheetData>
    <row r="1" spans="1:10" ht="38.25" customHeight="1" x14ac:dyDescent="0.25">
      <c r="A1" s="130" t="s">
        <v>95</v>
      </c>
      <c r="B1" s="130"/>
      <c r="C1" s="13"/>
      <c r="D1" s="13"/>
      <c r="E1" s="13"/>
      <c r="F1" s="13"/>
      <c r="G1" s="13"/>
      <c r="H1" s="111" t="s">
        <v>55</v>
      </c>
      <c r="I1" s="111"/>
      <c r="J1" s="111"/>
    </row>
    <row r="2" spans="1:10" x14ac:dyDescent="0.25">
      <c r="A2" s="4"/>
    </row>
    <row r="3" spans="1:10" ht="15.75" x14ac:dyDescent="0.25">
      <c r="A3" s="112" t="s">
        <v>135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ht="15.75" x14ac:dyDescent="0.25">
      <c r="A4" s="113" t="s">
        <v>76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ht="15.75" x14ac:dyDescent="0.25">
      <c r="A5" s="133" t="s">
        <v>82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0" ht="22.5" customHeight="1" x14ac:dyDescent="0.25">
      <c r="A6" s="136" t="s">
        <v>56</v>
      </c>
      <c r="B6" s="137" t="s">
        <v>57</v>
      </c>
      <c r="C6" s="137" t="s">
        <v>58</v>
      </c>
      <c r="D6" s="137"/>
      <c r="E6" s="137" t="s">
        <v>59</v>
      </c>
      <c r="F6" s="137" t="s">
        <v>60</v>
      </c>
      <c r="G6" s="137" t="s">
        <v>136</v>
      </c>
      <c r="H6" s="137"/>
      <c r="I6" s="137"/>
      <c r="J6" s="137"/>
    </row>
    <row r="7" spans="1:10" ht="32.25" customHeight="1" x14ac:dyDescent="0.25">
      <c r="A7" s="136"/>
      <c r="B7" s="137"/>
      <c r="C7" s="137"/>
      <c r="D7" s="137"/>
      <c r="E7" s="137"/>
      <c r="F7" s="137"/>
      <c r="G7" s="137" t="s">
        <v>61</v>
      </c>
      <c r="H7" s="137" t="s">
        <v>62</v>
      </c>
      <c r="I7" s="137" t="s">
        <v>63</v>
      </c>
      <c r="J7" s="137"/>
    </row>
    <row r="8" spans="1:10" ht="63" x14ac:dyDescent="0.25">
      <c r="A8" s="136"/>
      <c r="B8" s="137"/>
      <c r="C8" s="79" t="s">
        <v>61</v>
      </c>
      <c r="D8" s="79" t="s">
        <v>64</v>
      </c>
      <c r="E8" s="137"/>
      <c r="F8" s="137"/>
      <c r="G8" s="137"/>
      <c r="H8" s="137"/>
      <c r="I8" s="79" t="s">
        <v>65</v>
      </c>
      <c r="J8" s="79" t="s">
        <v>66</v>
      </c>
    </row>
    <row r="9" spans="1:10" ht="15.75" x14ac:dyDescent="0.25">
      <c r="A9" s="41" t="s">
        <v>39</v>
      </c>
      <c r="B9" s="92"/>
      <c r="C9" s="92"/>
      <c r="D9" s="92"/>
      <c r="E9" s="92"/>
      <c r="F9" s="92"/>
      <c r="G9" s="92"/>
      <c r="H9" s="92"/>
      <c r="I9" s="92"/>
      <c r="J9" s="92"/>
    </row>
    <row r="10" spans="1:10" ht="31.5" x14ac:dyDescent="0.25">
      <c r="A10" s="93" t="s">
        <v>67</v>
      </c>
      <c r="B10" s="93"/>
      <c r="C10" s="93"/>
      <c r="D10" s="93"/>
      <c r="E10" s="93"/>
      <c r="F10" s="93"/>
      <c r="G10" s="93"/>
      <c r="H10" s="93"/>
      <c r="I10" s="93"/>
      <c r="J10" s="93"/>
    </row>
    <row r="11" spans="1:10" ht="15.75" x14ac:dyDescent="0.25">
      <c r="A11" s="83"/>
      <c r="B11" s="34"/>
      <c r="C11" s="94"/>
      <c r="D11" s="94"/>
      <c r="E11" s="85"/>
      <c r="F11" s="85"/>
      <c r="G11" s="85"/>
      <c r="H11" s="85"/>
      <c r="I11" s="85"/>
      <c r="J11" s="85"/>
    </row>
    <row r="12" spans="1:10" ht="15.75" x14ac:dyDescent="0.25">
      <c r="A12" s="83" t="s">
        <v>32</v>
      </c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31.5" x14ac:dyDescent="0.25">
      <c r="A13" s="83" t="s">
        <v>68</v>
      </c>
      <c r="B13" s="83"/>
      <c r="C13" s="83"/>
      <c r="D13" s="83"/>
      <c r="E13" s="83"/>
      <c r="F13" s="83"/>
      <c r="G13" s="83"/>
      <c r="H13" s="83"/>
      <c r="I13" s="83"/>
      <c r="J13" s="83"/>
    </row>
    <row r="14" spans="1:10" ht="15.75" x14ac:dyDescent="0.25">
      <c r="A14" s="83" t="s">
        <v>32</v>
      </c>
      <c r="B14" s="83"/>
      <c r="C14" s="83"/>
      <c r="D14" s="83"/>
      <c r="E14" s="83"/>
      <c r="F14" s="83"/>
      <c r="G14" s="83"/>
      <c r="H14" s="83"/>
      <c r="I14" s="83"/>
      <c r="J14" s="83"/>
    </row>
    <row r="15" spans="1:10" ht="15.75" x14ac:dyDescent="0.25">
      <c r="A15" s="83" t="s">
        <v>32</v>
      </c>
      <c r="B15" s="83"/>
      <c r="C15" s="83"/>
      <c r="D15" s="83"/>
      <c r="E15" s="83"/>
      <c r="F15" s="83"/>
      <c r="G15" s="83"/>
      <c r="H15" s="83"/>
      <c r="I15" s="83"/>
      <c r="J15" s="83"/>
    </row>
    <row r="16" spans="1:10" ht="31.5" x14ac:dyDescent="0.25">
      <c r="A16" s="83" t="s">
        <v>69</v>
      </c>
      <c r="B16" s="83"/>
      <c r="C16" s="83"/>
      <c r="D16" s="83"/>
      <c r="E16" s="83"/>
      <c r="F16" s="83"/>
      <c r="G16" s="83"/>
      <c r="H16" s="83"/>
      <c r="I16" s="83"/>
      <c r="J16" s="83"/>
    </row>
    <row r="17" spans="1:10" ht="15.75" x14ac:dyDescent="0.25">
      <c r="A17" s="83"/>
      <c r="B17" s="34"/>
      <c r="C17" s="94"/>
      <c r="D17" s="94"/>
      <c r="E17" s="83"/>
      <c r="F17" s="83"/>
      <c r="G17" s="83"/>
      <c r="H17" s="83"/>
      <c r="I17" s="83"/>
      <c r="J17" s="83"/>
    </row>
    <row r="18" spans="1:10" ht="15.75" x14ac:dyDescent="0.25">
      <c r="A18" s="83" t="s">
        <v>32</v>
      </c>
      <c r="B18" s="83"/>
      <c r="C18" s="83"/>
      <c r="D18" s="83"/>
      <c r="E18" s="83"/>
      <c r="F18" s="83"/>
      <c r="G18" s="83"/>
      <c r="H18" s="83"/>
      <c r="I18" s="83"/>
      <c r="J18" s="83"/>
    </row>
    <row r="19" spans="1:10" ht="31.5" x14ac:dyDescent="0.25">
      <c r="A19" s="83" t="s">
        <v>68</v>
      </c>
      <c r="B19" s="83"/>
      <c r="C19" s="83"/>
      <c r="D19" s="83"/>
      <c r="E19" s="83"/>
      <c r="F19" s="83"/>
      <c r="G19" s="83"/>
      <c r="H19" s="83"/>
      <c r="I19" s="83"/>
      <c r="J19" s="83"/>
    </row>
    <row r="20" spans="1:10" ht="15.75" x14ac:dyDescent="0.25">
      <c r="A20" s="83" t="s">
        <v>32</v>
      </c>
      <c r="B20" s="83"/>
      <c r="C20" s="83"/>
      <c r="D20" s="83"/>
      <c r="E20" s="83"/>
      <c r="F20" s="83"/>
      <c r="G20" s="83"/>
      <c r="H20" s="83"/>
      <c r="I20" s="83"/>
      <c r="J20" s="83"/>
    </row>
    <row r="21" spans="1:10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</row>
    <row r="23" spans="1:10" x14ac:dyDescent="0.25">
      <c r="A23" s="3"/>
    </row>
  </sheetData>
  <mergeCells count="14">
    <mergeCell ref="G6:J6"/>
    <mergeCell ref="G7:G8"/>
    <mergeCell ref="H7:H8"/>
    <mergeCell ref="I7:J7"/>
    <mergeCell ref="A1:B1"/>
    <mergeCell ref="H1:J1"/>
    <mergeCell ref="A3:J3"/>
    <mergeCell ref="A4:J4"/>
    <mergeCell ref="A5:J5"/>
    <mergeCell ref="A6:A8"/>
    <mergeCell ref="B6:B8"/>
    <mergeCell ref="C6:D7"/>
    <mergeCell ref="E6:E8"/>
    <mergeCell ref="F6:F8"/>
  </mergeCells>
  <pageMargins left="1.2" right="0" top="0.2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biểu số 108</vt:lpstr>
      <vt:lpstr>biểu số 103</vt:lpstr>
      <vt:lpstr>biểu số 104</vt:lpstr>
      <vt:lpstr>biểu số 105</vt:lpstr>
      <vt:lpstr>biểu số 107</vt:lpstr>
      <vt:lpstr>biểu số 112</vt:lpstr>
      <vt:lpstr>biểu số 109</vt:lpstr>
      <vt:lpstr>biểu số 110</vt:lpstr>
      <vt:lpstr>biểu số 111</vt:lpstr>
      <vt:lpstr>biểu số 106.</vt:lpstr>
      <vt:lpstr>Sheet2</vt:lpstr>
      <vt:lpstr>'biểu số 104'!Print_Titles</vt:lpstr>
      <vt:lpstr>'biểu số 105'!Print_Titles</vt:lpstr>
      <vt:lpstr>'biểu số 109'!Print_Titles</vt:lpstr>
    </vt:vector>
  </TitlesOfParts>
  <Company>http://gostep.info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Admin</cp:lastModifiedBy>
  <cp:lastPrinted>2024-01-03T02:12:06Z</cp:lastPrinted>
  <dcterms:created xsi:type="dcterms:W3CDTF">2017-08-14T06:57:24Z</dcterms:created>
  <dcterms:modified xsi:type="dcterms:W3CDTF">2024-01-03T02:15:11Z</dcterms:modified>
</cp:coreProperties>
</file>